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opes.SYNAPSE\Desktop\"/>
    </mc:Choice>
  </mc:AlternateContent>
  <bookViews>
    <workbookView xWindow="0" yWindow="0" windowWidth="23040" windowHeight="8800" activeTab="1"/>
  </bookViews>
  <sheets>
    <sheet name="Avoided-Pet-Costs" sheetId="1" r:id="rId1"/>
    <sheet name="Emission-Values" sheetId="2" r:id="rId2"/>
    <sheet name="Diesel-DRIPE" sheetId="3" r:id="rId3"/>
    <sheet name="RFO-DRIPE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O40" i="2" l="1"/>
  <c r="N40" i="2"/>
  <c r="M40" i="2"/>
  <c r="L40" i="2"/>
  <c r="O39" i="2"/>
  <c r="N39" i="2"/>
  <c r="M39" i="2"/>
  <c r="L39" i="2"/>
  <c r="O38" i="2"/>
  <c r="N38" i="2"/>
  <c r="M38" i="2"/>
  <c r="L38" i="2"/>
  <c r="O37" i="2"/>
  <c r="N37" i="2"/>
  <c r="M37" i="2"/>
  <c r="L37" i="2"/>
  <c r="O36" i="2"/>
  <c r="N36" i="2"/>
  <c r="M36" i="2"/>
  <c r="L36" i="2"/>
  <c r="O35" i="2"/>
  <c r="N35" i="2"/>
  <c r="M35" i="2"/>
  <c r="L35" i="2"/>
  <c r="O34" i="2"/>
  <c r="N34" i="2"/>
  <c r="M34" i="2"/>
  <c r="L34" i="2"/>
  <c r="O33" i="2"/>
  <c r="N33" i="2"/>
  <c r="M33" i="2"/>
  <c r="L33" i="2"/>
  <c r="O32" i="2"/>
  <c r="N32" i="2"/>
  <c r="M32" i="2"/>
  <c r="L32" i="2"/>
  <c r="O31" i="2"/>
  <c r="N31" i="2"/>
  <c r="M31" i="2"/>
  <c r="L31" i="2"/>
  <c r="O30" i="2"/>
  <c r="N30" i="2"/>
  <c r="M30" i="2"/>
  <c r="L30" i="2"/>
  <c r="O29" i="2"/>
  <c r="N29" i="2"/>
  <c r="M29" i="2"/>
  <c r="L29" i="2"/>
  <c r="O28" i="2"/>
  <c r="N28" i="2"/>
  <c r="M28" i="2"/>
  <c r="L28" i="2"/>
  <c r="O27" i="2"/>
  <c r="N27" i="2"/>
  <c r="M27" i="2"/>
  <c r="L27" i="2"/>
  <c r="O26" i="2"/>
  <c r="N26" i="2"/>
  <c r="M26" i="2"/>
  <c r="L26" i="2"/>
  <c r="O25" i="2"/>
  <c r="N25" i="2"/>
  <c r="M25" i="2"/>
  <c r="L25" i="2"/>
  <c r="O24" i="2"/>
  <c r="N24" i="2"/>
  <c r="M24" i="2"/>
  <c r="L24" i="2"/>
  <c r="O23" i="2"/>
  <c r="N23" i="2"/>
  <c r="M23" i="2"/>
  <c r="L23" i="2"/>
  <c r="O22" i="2"/>
  <c r="N22" i="2"/>
  <c r="M22" i="2"/>
  <c r="L22" i="2"/>
  <c r="O21" i="2"/>
  <c r="N21" i="2"/>
  <c r="M21" i="2"/>
  <c r="L21" i="2"/>
  <c r="O20" i="2"/>
  <c r="N20" i="2"/>
  <c r="M20" i="2"/>
  <c r="L20" i="2"/>
  <c r="O19" i="2"/>
  <c r="N19" i="2"/>
  <c r="M19" i="2"/>
  <c r="L19" i="2"/>
  <c r="O18" i="2"/>
  <c r="N18" i="2"/>
  <c r="M18" i="2"/>
  <c r="L18" i="2"/>
  <c r="O17" i="2"/>
  <c r="N17" i="2"/>
  <c r="M17" i="2"/>
  <c r="L17" i="2"/>
  <c r="O16" i="2"/>
  <c r="N16" i="2"/>
  <c r="M16" i="2"/>
  <c r="L16" i="2"/>
  <c r="O15" i="2"/>
  <c r="N15" i="2"/>
  <c r="M15" i="2"/>
  <c r="L15" i="2"/>
  <c r="O14" i="2"/>
  <c r="N14" i="2"/>
  <c r="M14" i="2"/>
  <c r="L14" i="2"/>
  <c r="O13" i="2"/>
  <c r="N13" i="2"/>
  <c r="M13" i="2"/>
  <c r="L13" i="2"/>
  <c r="O12" i="2"/>
  <c r="N12" i="2"/>
  <c r="M12" i="2"/>
  <c r="L12" i="2"/>
  <c r="O11" i="2"/>
  <c r="N11" i="2"/>
  <c r="M11" i="2"/>
  <c r="L11" i="2"/>
  <c r="O10" i="2"/>
  <c r="N10" i="2"/>
  <c r="M10" i="2"/>
  <c r="L10" i="2"/>
  <c r="O9" i="2"/>
  <c r="N9" i="2"/>
  <c r="M9" i="2"/>
  <c r="L9" i="2"/>
  <c r="O8" i="2"/>
  <c r="N8" i="2"/>
  <c r="M8" i="2"/>
  <c r="L8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</calcChain>
</file>

<file path=xl/sharedStrings.xml><?xml version="1.0" encoding="utf-8"?>
<sst xmlns="http://schemas.openxmlformats.org/spreadsheetml/2006/main" count="121" uniqueCount="45">
  <si>
    <t>Year</t>
  </si>
  <si>
    <t>Fuel Oils</t>
  </si>
  <si>
    <t>Other Fuels</t>
  </si>
  <si>
    <t>Residential</t>
  </si>
  <si>
    <t>Commercial</t>
  </si>
  <si>
    <t>Industrial</t>
  </si>
  <si>
    <t>Distillate Fuel Oil</t>
  </si>
  <si>
    <t>Residual Fuel Oil</t>
  </si>
  <si>
    <t>Weighted Average</t>
  </si>
  <si>
    <t>Cord Wood</t>
  </si>
  <si>
    <t>Wood Pellets</t>
  </si>
  <si>
    <t>Kerosene</t>
  </si>
  <si>
    <t>Propane</t>
  </si>
  <si>
    <t>$/MMBtu</t>
  </si>
  <si>
    <t>2018$</t>
  </si>
  <si>
    <t>Levelized Costs</t>
  </si>
  <si>
    <t>2018-2027</t>
  </si>
  <si>
    <t>2018-2032</t>
  </si>
  <si>
    <t>2018-2047</t>
  </si>
  <si>
    <t>Note:</t>
  </si>
  <si>
    <t>Real Discount rate:</t>
  </si>
  <si>
    <t>SO2</t>
  </si>
  <si>
    <t>NOx</t>
  </si>
  <si>
    <t>CO2</t>
  </si>
  <si>
    <t>CO2 at
$100/ton</t>
  </si>
  <si>
    <t>Levelized</t>
  </si>
  <si>
    <t>Notes:</t>
  </si>
  <si>
    <t>Real Discount rate: 1.34%.</t>
  </si>
  <si>
    <t>Emission Rates (lbs/MMBtu):</t>
  </si>
  <si>
    <t>Prices ($/Ton)</t>
  </si>
  <si>
    <t xml:space="preserve">Zone-on-Zone DRIPE </t>
  </si>
  <si>
    <t>Zone on Rest-of-Region DRIPE</t>
  </si>
  <si>
    <t>NE</t>
  </si>
  <si>
    <t>CT</t>
  </si>
  <si>
    <t>MA</t>
  </si>
  <si>
    <t>ME</t>
  </si>
  <si>
    <t>NH</t>
  </si>
  <si>
    <t>RI</t>
  </si>
  <si>
    <t>VT</t>
  </si>
  <si>
    <t>2030+</t>
  </si>
  <si>
    <t>Levelized (2018–2030)</t>
  </si>
  <si>
    <t>Avoided costs of petroleum fuels and other fuels by sector</t>
  </si>
  <si>
    <t>Fuel oil emission values (2018$/MMBtu)</t>
  </si>
  <si>
    <t>Diesel Fuel DRIPE by state, 2018-2028 ($/MMBtu per MMBtu reduced)</t>
  </si>
  <si>
    <t>Residual Fuel Oil DRIPE by state, 2018-2028 ($/MMBtu per MMBtu reduced)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</si>
</sst>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\$\ 0.00"/>
    <numFmt numFmtId="165" formatCode="_(&quot;$&quot;* #,##0_);_(&quot;$&quot;* \(#,##0\);_(&quot;$&quot;* &quot;-&quot;??_);_(@_)"/>
    <numFmt numFmtId="166" formatCode="0.0"/>
  </numFmts>
  <fonts count="2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b/>
      <sz val="14"/>
      <color theme="1"/>
      <name val="Gill Sans MT"/>
      <family val="2"/>
      <scheme val="minor"/>
    </font>
    <font>
      <b/>
      <sz val="9"/>
      <name val="Arial"/>
      <family val="2"/>
    </font>
    <font>
      <b/>
      <sz val="11"/>
      <color rgb="FF010101"/>
      <name val="Arial"/>
      <family val="2"/>
    </font>
    <font>
      <b/>
      <sz val="9"/>
      <color rgb="FF010101"/>
      <name val="Arial"/>
      <family val="2"/>
    </font>
    <font>
      <sz val="9"/>
      <color rgb="FF01010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color rgb="FF010101"/>
      <name val="Times New Roman"/>
      <family val="1"/>
    </font>
    <font>
      <b/>
      <sz val="8"/>
      <name val="Arial"/>
      <family val="2"/>
    </font>
    <font>
      <sz val="8"/>
      <color rgb="FF000000"/>
      <name val="Times New Roman"/>
      <family val="1"/>
    </font>
    <font>
      <b/>
      <sz val="8"/>
      <color rgb="FF231F20"/>
      <name val="Arial"/>
      <family val="2"/>
    </font>
    <font>
      <sz val="8"/>
      <color rgb="FF231F20"/>
      <name val="Arial"/>
      <family val="2"/>
    </font>
    <font>
      <b/>
      <sz val="7"/>
      <color rgb="FF231F20"/>
      <name val="Arial"/>
      <family val="2"/>
    </font>
    <font>
      <sz val="7"/>
      <color rgb="FF231F20"/>
      <name val="Arial"/>
      <family val="2"/>
    </font>
    <font>
      <sz val="9"/>
      <color rgb="FF000000"/>
      <name val="Arial"/>
      <family val="2"/>
    </font>
    <font>
      <sz val="9"/>
      <color rgb="FF0070C0"/>
      <name val="Arial"/>
      <family val="2"/>
    </font>
    <font>
      <b/>
      <sz val="8"/>
      <color rgb="FF000000"/>
      <name val="Times New Roman"/>
      <family val="1"/>
    </font>
    <font>
      <b/>
      <sz val="11"/>
      <color theme="1"/>
      <name val="Gill Sans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42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 indent="1"/>
    </xf>
    <xf numFmtId="0" fontId="5" fillId="2" borderId="10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 indent="1"/>
    </xf>
    <xf numFmtId="8" fontId="6" fillId="2" borderId="5" xfId="0" applyNumberFormat="1" applyFont="1" applyFill="1" applyBorder="1" applyAlignment="1">
      <alignment horizontal="center" vertical="center" wrapText="1"/>
    </xf>
    <xf numFmtId="8" fontId="6" fillId="2" borderId="0" xfId="0" applyNumberFormat="1" applyFont="1" applyFill="1" applyBorder="1" applyAlignment="1">
      <alignment horizontal="center" vertical="center" wrapText="1"/>
    </xf>
    <xf numFmtId="8" fontId="6" fillId="2" borderId="7" xfId="0" applyNumberFormat="1" applyFont="1" applyFill="1" applyBorder="1" applyAlignment="1">
      <alignment horizontal="center" vertical="center" wrapText="1"/>
    </xf>
    <xf numFmtId="8" fontId="6" fillId="2" borderId="6" xfId="0" applyNumberFormat="1" applyFont="1" applyFill="1" applyBorder="1" applyAlignment="1">
      <alignment horizontal="center" vertical="center" wrapText="1"/>
    </xf>
    <xf numFmtId="8" fontId="6" fillId="2" borderId="11" xfId="0" applyNumberFormat="1" applyFont="1" applyFill="1" applyBorder="1" applyAlignment="1">
      <alignment horizontal="center" vertical="center" wrapText="1"/>
    </xf>
    <xf numFmtId="8" fontId="6" fillId="2" borderId="9" xfId="0" applyNumberFormat="1" applyFont="1" applyFill="1" applyBorder="1" applyAlignment="1">
      <alignment horizontal="center" vertical="center" wrapText="1"/>
    </xf>
    <xf numFmtId="8" fontId="6" fillId="2" borderId="10" xfId="0" applyNumberFormat="1" applyFont="1" applyFill="1" applyBorder="1" applyAlignment="1">
      <alignment horizontal="center" vertical="center" wrapText="1"/>
    </xf>
    <xf numFmtId="8" fontId="6" fillId="2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 indent="2"/>
    </xf>
    <xf numFmtId="8" fontId="6" fillId="2" borderId="1" xfId="0" applyNumberFormat="1" applyFont="1" applyFill="1" applyBorder="1" applyAlignment="1">
      <alignment horizontal="center" vertical="center" wrapText="1"/>
    </xf>
    <xf numFmtId="8" fontId="6" fillId="2" borderId="2" xfId="0" applyNumberFormat="1" applyFont="1" applyFill="1" applyBorder="1" applyAlignment="1">
      <alignment horizontal="center" vertical="center" wrapText="1"/>
    </xf>
    <xf numFmtId="8" fontId="6" fillId="2" borderId="3" xfId="0" applyNumberFormat="1" applyFont="1" applyFill="1" applyBorder="1" applyAlignment="1">
      <alignment horizontal="center" vertical="center" wrapText="1"/>
    </xf>
    <xf numFmtId="8" fontId="6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 indent="2"/>
    </xf>
    <xf numFmtId="0" fontId="5" fillId="2" borderId="11" xfId="0" applyFont="1" applyFill="1" applyBorder="1" applyAlignment="1">
      <alignment horizontal="left" vertical="center" wrapText="1" indent="2"/>
    </xf>
    <xf numFmtId="0" fontId="7" fillId="2" borderId="8" xfId="3" applyFont="1" applyFill="1" applyBorder="1" applyAlignment="1"/>
    <xf numFmtId="0" fontId="7" fillId="2" borderId="9" xfId="3" applyFont="1" applyFill="1" applyBorder="1"/>
    <xf numFmtId="10" fontId="7" fillId="2" borderId="9" xfId="2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top" shrinkToFit="1"/>
    </xf>
    <xf numFmtId="164" fontId="13" fillId="2" borderId="3" xfId="0" applyNumberFormat="1" applyFont="1" applyFill="1" applyBorder="1" applyAlignment="1">
      <alignment horizontal="center" vertical="top" shrinkToFit="1"/>
    </xf>
    <xf numFmtId="164" fontId="13" fillId="2" borderId="4" xfId="0" applyNumberFormat="1" applyFont="1" applyFill="1" applyBorder="1" applyAlignment="1">
      <alignment horizontal="center" vertical="top" shrinkToFit="1"/>
    </xf>
    <xf numFmtId="164" fontId="13" fillId="2" borderId="0" xfId="0" applyNumberFormat="1" applyFont="1" applyFill="1" applyBorder="1" applyAlignment="1">
      <alignment horizontal="center" vertical="top" shrinkToFit="1"/>
    </xf>
    <xf numFmtId="164" fontId="13" fillId="2" borderId="7" xfId="0" applyNumberFormat="1" applyFont="1" applyFill="1" applyBorder="1" applyAlignment="1">
      <alignment horizontal="center" vertical="top" shrinkToFit="1"/>
    </xf>
    <xf numFmtId="164" fontId="13" fillId="2" borderId="6" xfId="0" applyNumberFormat="1" applyFont="1" applyFill="1" applyBorder="1" applyAlignment="1">
      <alignment horizontal="center" vertical="top" shrinkToFit="1"/>
    </xf>
    <xf numFmtId="164" fontId="13" fillId="2" borderId="8" xfId="0" applyNumberFormat="1" applyFont="1" applyFill="1" applyBorder="1" applyAlignment="1">
      <alignment horizontal="center" vertical="top" shrinkToFit="1"/>
    </xf>
    <xf numFmtId="164" fontId="13" fillId="2" borderId="9" xfId="0" applyNumberFormat="1" applyFont="1" applyFill="1" applyBorder="1" applyAlignment="1">
      <alignment horizontal="center" vertical="top" shrinkToFit="1"/>
    </xf>
    <xf numFmtId="164" fontId="13" fillId="2" borderId="10" xfId="0" applyNumberFormat="1" applyFont="1" applyFill="1" applyBorder="1" applyAlignment="1">
      <alignment horizontal="center" vertical="top" shrinkToFit="1"/>
    </xf>
    <xf numFmtId="0" fontId="11" fillId="2" borderId="3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horizontal="left" vertical="top"/>
    </xf>
    <xf numFmtId="0" fontId="14" fillId="2" borderId="6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15" fillId="2" borderId="8" xfId="0" applyFont="1" applyFill="1" applyBorder="1" applyAlignment="1">
      <alignment horizontal="left" vertical="top"/>
    </xf>
    <xf numFmtId="0" fontId="15" fillId="2" borderId="9" xfId="0" applyFont="1" applyFill="1" applyBorder="1" applyAlignment="1">
      <alignment horizontal="left" vertical="top"/>
    </xf>
    <xf numFmtId="0" fontId="16" fillId="2" borderId="9" xfId="0" applyFont="1" applyFill="1" applyBorder="1" applyAlignment="1">
      <alignment horizontal="left" vertical="top"/>
    </xf>
    <xf numFmtId="0" fontId="16" fillId="2" borderId="10" xfId="0" applyFont="1" applyFill="1" applyBorder="1" applyAlignment="1">
      <alignment horizontal="left" vertical="top"/>
    </xf>
    <xf numFmtId="0" fontId="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7" fillId="0" borderId="6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0" fillId="0" borderId="0" xfId="0" applyFill="1"/>
    <xf numFmtId="0" fontId="7" fillId="0" borderId="0" xfId="3" applyFont="1" applyFill="1"/>
    <xf numFmtId="1" fontId="7" fillId="0" borderId="0" xfId="3" applyNumberFormat="1" applyFont="1" applyFill="1" applyAlignment="1">
      <alignment horizontal="center"/>
    </xf>
    <xf numFmtId="8" fontId="7" fillId="0" borderId="0" xfId="3" applyNumberFormat="1" applyFont="1" applyFill="1"/>
    <xf numFmtId="165" fontId="7" fillId="0" borderId="0" xfId="1" applyNumberFormat="1" applyFont="1" applyFill="1"/>
    <xf numFmtId="166" fontId="16" fillId="0" borderId="0" xfId="0" applyNumberFormat="1" applyFont="1" applyFill="1" applyBorder="1" applyAlignment="1">
      <alignment horizontal="center" vertical="top"/>
    </xf>
    <xf numFmtId="166" fontId="7" fillId="0" borderId="0" xfId="3" applyNumberFormat="1" applyFont="1" applyFill="1" applyAlignment="1">
      <alignment horizontal="center"/>
    </xf>
    <xf numFmtId="0" fontId="18" fillId="2" borderId="10" xfId="0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/>
    </xf>
    <xf numFmtId="0" fontId="3" fillId="0" borderId="9" xfId="3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38" xfId="0" applyBorder="1" applyAlignment="1">
      <alignment horizontal="center" wrapText="1"/>
    </xf>
    <xf numFmtId="2" fontId="0" fillId="0" borderId="23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/>
    </xf>
    <xf numFmtId="1" fontId="12" fillId="2" borderId="6" xfId="0" applyNumberFormat="1" applyFont="1" applyFill="1" applyBorder="1" applyAlignment="1">
      <alignment horizontal="center" vertical="top" shrinkToFit="1"/>
    </xf>
    <xf numFmtId="1" fontId="12" fillId="2" borderId="7" xfId="0" applyNumberFormat="1" applyFont="1" applyFill="1" applyBorder="1" applyAlignment="1">
      <alignment horizontal="center" vertical="top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/>
    </xf>
    <xf numFmtId="0" fontId="10" fillId="2" borderId="4" xfId="0" applyFont="1" applyFill="1" applyBorder="1" applyAlignment="1">
      <alignment vertical="top"/>
    </xf>
    <xf numFmtId="0" fontId="12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9" fillId="0" borderId="15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9"/>
  <sheetViews>
    <sheetView workbookViewId="0">
      <selection activeCell="E17" sqref="E17"/>
    </sheetView>
  </sheetViews>
  <sheetFormatPr defaultRowHeight="16.5" x14ac:dyDescent="0.5"/>
  <cols>
    <col min="3" max="3" width="9.6328125" bestFit="1" customWidth="1"/>
    <col min="14" max="14" width="11.08984375" customWidth="1"/>
  </cols>
  <sheetData>
    <row r="2" spans="2:14" ht="21.65" x14ac:dyDescent="0.55000000000000004">
      <c r="B2" s="1" t="s">
        <v>41</v>
      </c>
    </row>
    <row r="4" spans="2:14" x14ac:dyDescent="0.5">
      <c r="B4" s="101" t="s">
        <v>0</v>
      </c>
      <c r="C4" s="104" t="s">
        <v>1</v>
      </c>
      <c r="D4" s="105"/>
      <c r="E4" s="105"/>
      <c r="F4" s="105"/>
      <c r="G4" s="105"/>
      <c r="H4" s="105"/>
      <c r="I4" s="106"/>
      <c r="J4" s="105" t="s">
        <v>2</v>
      </c>
      <c r="K4" s="105"/>
      <c r="L4" s="105"/>
      <c r="M4" s="105"/>
      <c r="N4" s="106"/>
    </row>
    <row r="5" spans="2:14" x14ac:dyDescent="0.5">
      <c r="B5" s="102"/>
      <c r="C5" s="107"/>
      <c r="D5" s="108"/>
      <c r="E5" s="108"/>
      <c r="F5" s="108"/>
      <c r="G5" s="108"/>
      <c r="H5" s="108"/>
      <c r="I5" s="109"/>
      <c r="J5" s="108"/>
      <c r="K5" s="108"/>
      <c r="L5" s="108"/>
      <c r="M5" s="108"/>
      <c r="N5" s="109"/>
    </row>
    <row r="6" spans="2:14" x14ac:dyDescent="0.5">
      <c r="B6" s="102"/>
      <c r="C6" s="110"/>
      <c r="D6" s="111"/>
      <c r="E6" s="111"/>
      <c r="F6" s="111"/>
      <c r="G6" s="111"/>
      <c r="H6" s="111"/>
      <c r="I6" s="112"/>
      <c r="J6" s="111"/>
      <c r="K6" s="111"/>
      <c r="L6" s="111"/>
      <c r="M6" s="111"/>
      <c r="N6" s="112"/>
    </row>
    <row r="7" spans="2:14" ht="23" x14ac:dyDescent="0.5">
      <c r="B7" s="102"/>
      <c r="C7" s="2" t="s">
        <v>3</v>
      </c>
      <c r="D7" s="113" t="s">
        <v>4</v>
      </c>
      <c r="E7" s="113"/>
      <c r="F7" s="114"/>
      <c r="G7" s="115" t="s">
        <v>5</v>
      </c>
      <c r="H7" s="113"/>
      <c r="I7" s="114"/>
      <c r="J7" s="115" t="s">
        <v>3</v>
      </c>
      <c r="K7" s="113"/>
      <c r="L7" s="113"/>
      <c r="M7" s="114"/>
      <c r="N7" s="3" t="s">
        <v>5</v>
      </c>
    </row>
    <row r="8" spans="2:14" ht="23" x14ac:dyDescent="0.5">
      <c r="B8" s="102"/>
      <c r="C8" s="4" t="s">
        <v>6</v>
      </c>
      <c r="D8" s="5" t="s">
        <v>6</v>
      </c>
      <c r="E8" s="5" t="s">
        <v>7</v>
      </c>
      <c r="F8" s="6" t="s">
        <v>8</v>
      </c>
      <c r="G8" s="7" t="s">
        <v>6</v>
      </c>
      <c r="H8" s="5" t="s">
        <v>7</v>
      </c>
      <c r="I8" s="6" t="s">
        <v>8</v>
      </c>
      <c r="J8" s="7" t="s">
        <v>9</v>
      </c>
      <c r="K8" s="5" t="s">
        <v>10</v>
      </c>
      <c r="L8" s="5" t="s">
        <v>11</v>
      </c>
      <c r="M8" s="6" t="s">
        <v>12</v>
      </c>
      <c r="N8" s="4" t="s">
        <v>11</v>
      </c>
    </row>
    <row r="9" spans="2:14" x14ac:dyDescent="0.5">
      <c r="B9" s="102"/>
      <c r="C9" s="4" t="s">
        <v>13</v>
      </c>
      <c r="D9" s="5" t="s">
        <v>13</v>
      </c>
      <c r="E9" s="5" t="s">
        <v>13</v>
      </c>
      <c r="F9" s="6" t="s">
        <v>13</v>
      </c>
      <c r="G9" s="7" t="s">
        <v>13</v>
      </c>
      <c r="H9" s="5" t="s">
        <v>13</v>
      </c>
      <c r="I9" s="6" t="s">
        <v>13</v>
      </c>
      <c r="J9" s="7" t="s">
        <v>13</v>
      </c>
      <c r="K9" s="5" t="s">
        <v>13</v>
      </c>
      <c r="L9" s="5" t="s">
        <v>13</v>
      </c>
      <c r="M9" s="6" t="s">
        <v>13</v>
      </c>
      <c r="N9" s="4" t="s">
        <v>13</v>
      </c>
    </row>
    <row r="10" spans="2:14" x14ac:dyDescent="0.5">
      <c r="B10" s="103"/>
      <c r="C10" s="8" t="s">
        <v>14</v>
      </c>
      <c r="D10" s="9" t="s">
        <v>14</v>
      </c>
      <c r="E10" s="9" t="s">
        <v>14</v>
      </c>
      <c r="F10" s="10" t="s">
        <v>14</v>
      </c>
      <c r="G10" s="11" t="s">
        <v>14</v>
      </c>
      <c r="H10" s="9" t="s">
        <v>14</v>
      </c>
      <c r="I10" s="12" t="s">
        <v>14</v>
      </c>
      <c r="J10" s="13" t="s">
        <v>14</v>
      </c>
      <c r="K10" s="9" t="s">
        <v>14</v>
      </c>
      <c r="L10" s="14" t="s">
        <v>14</v>
      </c>
      <c r="M10" s="12" t="s">
        <v>14</v>
      </c>
      <c r="N10" s="15" t="s">
        <v>14</v>
      </c>
    </row>
    <row r="11" spans="2:14" ht="18" x14ac:dyDescent="0.5">
      <c r="B11" s="4">
        <v>2018</v>
      </c>
      <c r="C11" s="16">
        <v>17.302398515425292</v>
      </c>
      <c r="D11" s="17">
        <v>14.159084390031158</v>
      </c>
      <c r="E11" s="17">
        <v>10.689034610589507</v>
      </c>
      <c r="F11" s="18">
        <v>14.044370891803053</v>
      </c>
      <c r="G11" s="19">
        <v>14.436560991696393</v>
      </c>
      <c r="H11" s="17">
        <v>10.925766699499176</v>
      </c>
      <c r="I11" s="18">
        <v>14.157109785843526</v>
      </c>
      <c r="J11" s="19">
        <v>10.462727272727273</v>
      </c>
      <c r="K11" s="17">
        <v>16.861875000000001</v>
      </c>
      <c r="L11" s="17">
        <v>15.515002803459362</v>
      </c>
      <c r="M11" s="18">
        <v>26.981523059531973</v>
      </c>
      <c r="N11" s="16">
        <v>14.630957571097738</v>
      </c>
    </row>
    <row r="12" spans="2:14" ht="18" x14ac:dyDescent="0.5">
      <c r="B12" s="4">
        <v>2019</v>
      </c>
      <c r="C12" s="16">
        <v>16.259227445047383</v>
      </c>
      <c r="D12" s="17">
        <v>13.355723712610157</v>
      </c>
      <c r="E12" s="17">
        <v>10.631082050650591</v>
      </c>
      <c r="F12" s="18">
        <v>13.265652043231478</v>
      </c>
      <c r="G12" s="19">
        <v>13.658694579319283</v>
      </c>
      <c r="H12" s="17">
        <v>10.969749481988208</v>
      </c>
      <c r="I12" s="18">
        <v>13.444660692004559</v>
      </c>
      <c r="J12" s="19">
        <v>9.8319237226626548</v>
      </c>
      <c r="K12" s="17">
        <v>15.845263333319975</v>
      </c>
      <c r="L12" s="17">
        <v>14.579594798206678</v>
      </c>
      <c r="M12" s="18">
        <v>24.121274315837709</v>
      </c>
      <c r="N12" s="16">
        <v>13.842616741033183</v>
      </c>
    </row>
    <row r="13" spans="2:14" ht="18" x14ac:dyDescent="0.5">
      <c r="B13" s="4">
        <v>2020</v>
      </c>
      <c r="C13" s="16">
        <v>17.711095700769306</v>
      </c>
      <c r="D13" s="17">
        <v>14.589701381720829</v>
      </c>
      <c r="E13" s="17">
        <v>12.089749587627521</v>
      </c>
      <c r="F13" s="18">
        <v>14.507057548366884</v>
      </c>
      <c r="G13" s="19">
        <v>14.950099869744363</v>
      </c>
      <c r="H13" s="17">
        <v>12.565549463420405</v>
      </c>
      <c r="I13" s="18">
        <v>14.760295104496461</v>
      </c>
      <c r="J13" s="19">
        <v>10.709865678629409</v>
      </c>
      <c r="K13" s="17">
        <v>17.260166649910783</v>
      </c>
      <c r="L13" s="17">
        <v>15.881480200840153</v>
      </c>
      <c r="M13" s="18">
        <v>25.620682817398883</v>
      </c>
      <c r="N13" s="16">
        <v>15.151411544876579</v>
      </c>
    </row>
    <row r="14" spans="2:14" ht="18" x14ac:dyDescent="0.5">
      <c r="B14" s="4">
        <v>2021</v>
      </c>
      <c r="C14" s="16">
        <v>19.374895772898348</v>
      </c>
      <c r="D14" s="17">
        <v>15.960102465511172</v>
      </c>
      <c r="E14" s="17">
        <v>13.615140618282599</v>
      </c>
      <c r="F14" s="18">
        <v>15.882582316290051</v>
      </c>
      <c r="G14" s="19">
        <v>16.374228218856064</v>
      </c>
      <c r="H14" s="17">
        <v>14.239731890044871</v>
      </c>
      <c r="I14" s="18">
        <v>16.204327186972623</v>
      </c>
      <c r="J14" s="19">
        <v>11.715962398428736</v>
      </c>
      <c r="K14" s="17">
        <v>18.881605944365809</v>
      </c>
      <c r="L14" s="17">
        <v>17.373404153491261</v>
      </c>
      <c r="M14" s="18">
        <v>27.571923069740158</v>
      </c>
      <c r="N14" s="16">
        <v>16.594716599566222</v>
      </c>
    </row>
    <row r="15" spans="2:14" ht="18" x14ac:dyDescent="0.5">
      <c r="B15" s="4">
        <v>2022</v>
      </c>
      <c r="C15" s="16">
        <v>20.946665442249419</v>
      </c>
      <c r="D15" s="17">
        <v>17.377375438781634</v>
      </c>
      <c r="E15" s="17">
        <v>15.052650026570134</v>
      </c>
      <c r="F15" s="18">
        <v>17.300524269085312</v>
      </c>
      <c r="G15" s="19">
        <v>17.873052916432648</v>
      </c>
      <c r="H15" s="17">
        <v>15.832843607028753</v>
      </c>
      <c r="I15" s="18">
        <v>17.710656915911539</v>
      </c>
      <c r="J15" s="19">
        <v>12.666408509775904</v>
      </c>
      <c r="K15" s="17">
        <v>20.413357953762734</v>
      </c>
      <c r="L15" s="17">
        <v>18.782804752179</v>
      </c>
      <c r="M15" s="18">
        <v>30.082490272151009</v>
      </c>
      <c r="N15" s="16">
        <v>18.113723831923682</v>
      </c>
    </row>
    <row r="16" spans="2:14" ht="18" x14ac:dyDescent="0.5">
      <c r="B16" s="4">
        <v>2023</v>
      </c>
      <c r="C16" s="16">
        <v>22.90925134392322</v>
      </c>
      <c r="D16" s="17">
        <v>19.027318911415243</v>
      </c>
      <c r="E16" s="17">
        <v>16.740168683119737</v>
      </c>
      <c r="F16" s="18">
        <v>18.951709908565952</v>
      </c>
      <c r="G16" s="19">
        <v>19.580508193600377</v>
      </c>
      <c r="H16" s="17">
        <v>17.607828006847495</v>
      </c>
      <c r="I16" s="18">
        <v>19.423487356983621</v>
      </c>
      <c r="J16" s="19">
        <v>13.8531804489499</v>
      </c>
      <c r="K16" s="17">
        <v>22.325975913711076</v>
      </c>
      <c r="L16" s="17">
        <v>20.542648957556235</v>
      </c>
      <c r="M16" s="18">
        <v>32.860087608768353</v>
      </c>
      <c r="N16" s="16">
        <v>19.844170974366882</v>
      </c>
    </row>
    <row r="17" spans="2:14" ht="18" x14ac:dyDescent="0.5">
      <c r="B17" s="4">
        <v>2024</v>
      </c>
      <c r="C17" s="16">
        <v>23.231756182769882</v>
      </c>
      <c r="D17" s="17">
        <v>19.296032585522326</v>
      </c>
      <c r="E17" s="17">
        <v>17.134399024821828</v>
      </c>
      <c r="F17" s="18">
        <v>19.224572934106281</v>
      </c>
      <c r="G17" s="19">
        <v>19.862861503420127</v>
      </c>
      <c r="H17" s="17">
        <v>18.022491692929151</v>
      </c>
      <c r="I17" s="18">
        <v>19.716372270513506</v>
      </c>
      <c r="J17" s="19">
        <v>14.048198507861169</v>
      </c>
      <c r="K17" s="17">
        <v>22.640269696430245</v>
      </c>
      <c r="L17" s="17">
        <v>20.831837966488976</v>
      </c>
      <c r="M17" s="18">
        <v>33.006039657938217</v>
      </c>
      <c r="N17" s="16">
        <v>20.130326333555814</v>
      </c>
    </row>
    <row r="18" spans="2:14" ht="18" x14ac:dyDescent="0.5">
      <c r="B18" s="4">
        <v>2025</v>
      </c>
      <c r="C18" s="16">
        <v>23.709829560038905</v>
      </c>
      <c r="D18" s="17">
        <v>19.794178682552349</v>
      </c>
      <c r="E18" s="17">
        <v>17.695792401310722</v>
      </c>
      <c r="F18" s="18">
        <v>19.724809870502099</v>
      </c>
      <c r="G18" s="19">
        <v>20.404788985299387</v>
      </c>
      <c r="H18" s="17">
        <v>18.612982637465898</v>
      </c>
      <c r="I18" s="18">
        <v>20.262165293085424</v>
      </c>
      <c r="J18" s="19">
        <v>14.337288564263359</v>
      </c>
      <c r="K18" s="17">
        <v>23.106171202579894</v>
      </c>
      <c r="L18" s="17">
        <v>21.2605247628297</v>
      </c>
      <c r="M18" s="18">
        <v>32.937850210208325</v>
      </c>
      <c r="N18" s="16">
        <v>20.679551180009746</v>
      </c>
    </row>
    <row r="19" spans="2:14" ht="18" x14ac:dyDescent="0.5">
      <c r="B19" s="4">
        <v>2026</v>
      </c>
      <c r="C19" s="16">
        <v>24.080866267592636</v>
      </c>
      <c r="D19" s="17">
        <v>20.114400305098631</v>
      </c>
      <c r="E19" s="17">
        <v>18.155595246664728</v>
      </c>
      <c r="F19" s="18">
        <v>20.049645792949811</v>
      </c>
      <c r="G19" s="19">
        <v>20.743312835193198</v>
      </c>
      <c r="H19" s="17">
        <v>19.096617514228896</v>
      </c>
      <c r="I19" s="18">
        <v>20.612239649236827</v>
      </c>
      <c r="J19" s="19">
        <v>14.561653751312106</v>
      </c>
      <c r="K19" s="17">
        <v>23.467761220149132</v>
      </c>
      <c r="L19" s="17">
        <v>21.593232135899992</v>
      </c>
      <c r="M19" s="18">
        <v>32.998204529206255</v>
      </c>
      <c r="N19" s="16">
        <v>21.022633447833073</v>
      </c>
    </row>
    <row r="20" spans="2:14" ht="18" x14ac:dyDescent="0.5">
      <c r="B20" s="4">
        <v>2027</v>
      </c>
      <c r="C20" s="16">
        <v>24.278414777390061</v>
      </c>
      <c r="D20" s="17">
        <v>20.332082048288687</v>
      </c>
      <c r="E20" s="17">
        <v>18.335024721608033</v>
      </c>
      <c r="F20" s="18">
        <v>20.266062986123398</v>
      </c>
      <c r="G20" s="19">
        <v>20.981880369669177</v>
      </c>
      <c r="H20" s="17">
        <v>19.285346994436971</v>
      </c>
      <c r="I20" s="18">
        <v>20.846840188439547</v>
      </c>
      <c r="J20" s="19">
        <v>14.681110957161426</v>
      </c>
      <c r="K20" s="17">
        <v>23.660280094088531</v>
      </c>
      <c r="L20" s="17">
        <v>21.770373223050065</v>
      </c>
      <c r="M20" s="18">
        <v>33.309592884267438</v>
      </c>
      <c r="N20" s="16">
        <v>21.264413431083039</v>
      </c>
    </row>
    <row r="21" spans="2:14" ht="18" x14ac:dyDescent="0.5">
      <c r="B21" s="4">
        <v>2028</v>
      </c>
      <c r="C21" s="16">
        <v>24.319762372602359</v>
      </c>
      <c r="D21" s="17">
        <v>20.391878406692715</v>
      </c>
      <c r="E21" s="17">
        <v>18.416744882101757</v>
      </c>
      <c r="F21" s="18">
        <v>20.326584105321082</v>
      </c>
      <c r="G21" s="19">
        <v>21.049412531667077</v>
      </c>
      <c r="H21" s="17">
        <v>19.371302790815321</v>
      </c>
      <c r="I21" s="18">
        <v>20.915838829648504</v>
      </c>
      <c r="J21" s="19">
        <v>14.706113768864306</v>
      </c>
      <c r="K21" s="17">
        <v>23.700574968894401</v>
      </c>
      <c r="L21" s="17">
        <v>21.807449473204816</v>
      </c>
      <c r="M21" s="18">
        <v>33.400750425525274</v>
      </c>
      <c r="N21" s="16">
        <v>21.332854952401313</v>
      </c>
    </row>
    <row r="22" spans="2:14" ht="18" x14ac:dyDescent="0.5">
      <c r="B22" s="4">
        <v>2029</v>
      </c>
      <c r="C22" s="16">
        <v>24.539037806447887</v>
      </c>
      <c r="D22" s="17">
        <v>20.633484933174447</v>
      </c>
      <c r="E22" s="17">
        <v>18.765134225432831</v>
      </c>
      <c r="F22" s="18">
        <v>20.571720676398716</v>
      </c>
      <c r="G22" s="19">
        <v>21.314200942621667</v>
      </c>
      <c r="H22" s="17">
        <v>19.737749494723257</v>
      </c>
      <c r="I22" s="18">
        <v>21.188719008501288</v>
      </c>
      <c r="J22" s="19">
        <v>14.838709204109273</v>
      </c>
      <c r="K22" s="17">
        <v>23.914267593808674</v>
      </c>
      <c r="L22" s="17">
        <v>22.004073020385871</v>
      </c>
      <c r="M22" s="18">
        <v>33.437725505301522</v>
      </c>
      <c r="N22" s="16">
        <v>21.601208891280752</v>
      </c>
    </row>
    <row r="23" spans="2:14" ht="18" x14ac:dyDescent="0.5">
      <c r="B23" s="4">
        <v>2030</v>
      </c>
      <c r="C23" s="16">
        <v>24.999461685085411</v>
      </c>
      <c r="D23" s="17">
        <v>21.050781147757714</v>
      </c>
      <c r="E23" s="17">
        <v>19.225409774083893</v>
      </c>
      <c r="F23" s="18">
        <v>20.99043770914766</v>
      </c>
      <c r="G23" s="19">
        <v>21.758914700217044</v>
      </c>
      <c r="H23" s="17">
        <v>20.221881575457758</v>
      </c>
      <c r="I23" s="18">
        <v>21.636570374574152</v>
      </c>
      <c r="J23" s="19">
        <v>15.11712664246275</v>
      </c>
      <c r="K23" s="17">
        <v>24.36296896210046</v>
      </c>
      <c r="L23" s="17">
        <v>22.416933570411484</v>
      </c>
      <c r="M23" s="18">
        <v>33.696951307838674</v>
      </c>
      <c r="N23" s="16">
        <v>22.051910974858956</v>
      </c>
    </row>
    <row r="24" spans="2:14" ht="18" x14ac:dyDescent="0.5">
      <c r="B24" s="4">
        <v>2031</v>
      </c>
      <c r="C24" s="16">
        <v>25.409502593906485</v>
      </c>
      <c r="D24" s="17">
        <v>21.401140741104264</v>
      </c>
      <c r="E24" s="17">
        <v>19.685553470776728</v>
      </c>
      <c r="F24" s="18">
        <v>21.344426564131695</v>
      </c>
      <c r="G24" s="19">
        <v>22.128668089568816</v>
      </c>
      <c r="H24" s="17">
        <v>20.705874970218012</v>
      </c>
      <c r="I24" s="18">
        <v>22.015417007394785</v>
      </c>
      <c r="J24" s="19">
        <v>15.365077595380141</v>
      </c>
      <c r="K24" s="17">
        <v>24.762570123943046</v>
      </c>
      <c r="L24" s="17">
        <v>22.784615880134059</v>
      </c>
      <c r="M24" s="18">
        <v>34.367464524797107</v>
      </c>
      <c r="N24" s="16">
        <v>22.426643305812775</v>
      </c>
    </row>
    <row r="25" spans="2:14" ht="18" x14ac:dyDescent="0.5">
      <c r="B25" s="4">
        <v>2032</v>
      </c>
      <c r="C25" s="16">
        <v>25.904716166853134</v>
      </c>
      <c r="D25" s="17">
        <v>21.81202765609115</v>
      </c>
      <c r="E25" s="17">
        <v>20.204425993417235</v>
      </c>
      <c r="F25" s="18">
        <v>21.758883285778307</v>
      </c>
      <c r="G25" s="19">
        <v>22.560084780098158</v>
      </c>
      <c r="H25" s="17">
        <v>21.251641163443161</v>
      </c>
      <c r="I25" s="18">
        <v>22.455935657126933</v>
      </c>
      <c r="J25" s="19">
        <v>15.664532295309428</v>
      </c>
      <c r="K25" s="17">
        <v>25.245175431980858</v>
      </c>
      <c r="L25" s="17">
        <v>23.228672232536802</v>
      </c>
      <c r="M25" s="18">
        <v>34.870462346844704</v>
      </c>
      <c r="N25" s="16">
        <v>22.863869269685249</v>
      </c>
    </row>
    <row r="26" spans="2:14" ht="18" x14ac:dyDescent="0.5">
      <c r="B26" s="4">
        <v>2033</v>
      </c>
      <c r="C26" s="16">
        <v>25.82210702761525</v>
      </c>
      <c r="D26" s="17">
        <v>21.797818443912252</v>
      </c>
      <c r="E26" s="17">
        <v>20.1848754339088</v>
      </c>
      <c r="F26" s="18">
        <v>21.744497498427187</v>
      </c>
      <c r="G26" s="19">
        <v>22.555281693034551</v>
      </c>
      <c r="H26" s="17">
        <v>21.231077279304451</v>
      </c>
      <c r="I26" s="18">
        <v>22.449878046618977</v>
      </c>
      <c r="J26" s="19">
        <v>15.614578706891601</v>
      </c>
      <c r="K26" s="17">
        <v>25.164669542670481</v>
      </c>
      <c r="L26" s="17">
        <v>23.154596894038242</v>
      </c>
      <c r="M26" s="18">
        <v>34.967425763656657</v>
      </c>
      <c r="N26" s="16">
        <v>22.85900150629767</v>
      </c>
    </row>
    <row r="27" spans="2:14" ht="18" x14ac:dyDescent="0.5">
      <c r="B27" s="4">
        <v>2034</v>
      </c>
      <c r="C27" s="16">
        <v>26.131528083701813</v>
      </c>
      <c r="D27" s="17">
        <v>22.070810035788877</v>
      </c>
      <c r="E27" s="17">
        <v>20.554710357977747</v>
      </c>
      <c r="F27" s="18">
        <v>22.020690553718449</v>
      </c>
      <c r="G27" s="19">
        <v>22.844939105667013</v>
      </c>
      <c r="H27" s="17">
        <v>21.620081109385207</v>
      </c>
      <c r="I27" s="18">
        <v>22.747443207140513</v>
      </c>
      <c r="J27" s="19">
        <v>15.801685027404725</v>
      </c>
      <c r="K27" s="17">
        <v>25.46621265910305</v>
      </c>
      <c r="L27" s="17">
        <v>23.43205371878728</v>
      </c>
      <c r="M27" s="18">
        <v>35.339302371540256</v>
      </c>
      <c r="N27" s="16">
        <v>23.152559322235764</v>
      </c>
    </row>
    <row r="28" spans="2:14" ht="18" x14ac:dyDescent="0.5">
      <c r="B28" s="4">
        <v>2035</v>
      </c>
      <c r="C28" s="16">
        <v>26.347753703395245</v>
      </c>
      <c r="D28" s="17">
        <v>22.236686096733727</v>
      </c>
      <c r="E28" s="17">
        <v>20.743066491029225</v>
      </c>
      <c r="F28" s="18">
        <v>22.187309764726177</v>
      </c>
      <c r="G28" s="19">
        <v>23.016583627056715</v>
      </c>
      <c r="H28" s="17">
        <v>21.818199925126272</v>
      </c>
      <c r="I28" s="18">
        <v>22.921195021884611</v>
      </c>
      <c r="J28" s="19">
        <v>15.93243624586799</v>
      </c>
      <c r="K28" s="17">
        <v>25.676933118917784</v>
      </c>
      <c r="L28" s="17">
        <v>23.625942507831908</v>
      </c>
      <c r="M28" s="18">
        <v>35.509075953026596</v>
      </c>
      <c r="N28" s="16">
        <v>23.326515135618784</v>
      </c>
    </row>
    <row r="29" spans="2:14" ht="18" x14ac:dyDescent="0.5">
      <c r="B29" s="4">
        <v>2036</v>
      </c>
      <c r="C29" s="16">
        <v>26.877691931963405</v>
      </c>
      <c r="D29" s="17">
        <v>22.690031278726931</v>
      </c>
      <c r="E29" s="17">
        <v>21.335597969866214</v>
      </c>
      <c r="F29" s="18">
        <v>22.645256191090844</v>
      </c>
      <c r="G29" s="19">
        <v>23.495123622658646</v>
      </c>
      <c r="H29" s="17">
        <v>22.441442890325614</v>
      </c>
      <c r="I29" s="18">
        <v>23.411253043317437</v>
      </c>
      <c r="J29" s="19">
        <v>16.252888878603144</v>
      </c>
      <c r="K29" s="17">
        <v>26.193378983915714</v>
      </c>
      <c r="L29" s="17">
        <v>24.101136342638412</v>
      </c>
      <c r="M29" s="18">
        <v>36.037894970537522</v>
      </c>
      <c r="N29" s="16">
        <v>23.811498946912366</v>
      </c>
    </row>
    <row r="30" spans="2:14" ht="18" x14ac:dyDescent="0.5">
      <c r="B30" s="4">
        <v>2037</v>
      </c>
      <c r="C30" s="16">
        <v>26.952889662597425</v>
      </c>
      <c r="D30" s="17">
        <v>22.736377913582963</v>
      </c>
      <c r="E30" s="17">
        <v>21.450738393729715</v>
      </c>
      <c r="F30" s="18">
        <v>22.693877022772572</v>
      </c>
      <c r="G30" s="19">
        <v>23.540797475422096</v>
      </c>
      <c r="H30" s="17">
        <v>22.562551155027176</v>
      </c>
      <c r="I30" s="18">
        <v>23.46293130295421</v>
      </c>
      <c r="J30" s="19">
        <v>16.298360802420547</v>
      </c>
      <c r="K30" s="17">
        <v>26.266662160991082</v>
      </c>
      <c r="L30" s="17">
        <v>24.168565895862521</v>
      </c>
      <c r="M30" s="18">
        <v>36.280824452849807</v>
      </c>
      <c r="N30" s="16">
        <v>23.8577878243171</v>
      </c>
    </row>
    <row r="31" spans="2:14" ht="18" x14ac:dyDescent="0.5">
      <c r="B31" s="4">
        <v>2038</v>
      </c>
      <c r="C31" s="16">
        <v>27.119378696969903</v>
      </c>
      <c r="D31" s="17">
        <v>22.836735600253249</v>
      </c>
      <c r="E31" s="17">
        <v>21.590436946153538</v>
      </c>
      <c r="F31" s="18">
        <v>22.795535246501622</v>
      </c>
      <c r="G31" s="19">
        <v>23.639133814729718</v>
      </c>
      <c r="H31" s="17">
        <v>22.709490420123387</v>
      </c>
      <c r="I31" s="18">
        <v>23.565136324129579</v>
      </c>
      <c r="J31" s="19">
        <v>16.39903640291524</v>
      </c>
      <c r="K31" s="17">
        <v>26.428912341736641</v>
      </c>
      <c r="L31" s="17">
        <v>24.317856055416492</v>
      </c>
      <c r="M31" s="18">
        <v>36.7643364608059</v>
      </c>
      <c r="N31" s="16">
        <v>23.957448318872167</v>
      </c>
    </row>
    <row r="32" spans="2:14" ht="18" x14ac:dyDescent="0.5">
      <c r="B32" s="4">
        <v>2039</v>
      </c>
      <c r="C32" s="16">
        <v>27.491575094353781</v>
      </c>
      <c r="D32" s="17">
        <v>23.140322460662123</v>
      </c>
      <c r="E32" s="17">
        <v>21.877334183135758</v>
      </c>
      <c r="F32" s="18">
        <v>23.098570378488983</v>
      </c>
      <c r="G32" s="19">
        <v>23.956920075703927</v>
      </c>
      <c r="H32" s="17">
        <v>23.011257821638079</v>
      </c>
      <c r="I32" s="18">
        <v>23.881647520483138</v>
      </c>
      <c r="J32" s="19">
        <v>16.624102852185114</v>
      </c>
      <c r="K32" s="17">
        <v>26.791632523134741</v>
      </c>
      <c r="L32" s="17">
        <v>24.6516033184737</v>
      </c>
      <c r="M32" s="18">
        <v>37.449006171537654</v>
      </c>
      <c r="N32" s="16">
        <v>24.279513754239062</v>
      </c>
    </row>
    <row r="33" spans="2:14" ht="18" x14ac:dyDescent="0.5">
      <c r="B33" s="4">
        <v>2040</v>
      </c>
      <c r="C33" s="16">
        <v>27.690087177323274</v>
      </c>
      <c r="D33" s="17">
        <v>23.272018858961086</v>
      </c>
      <c r="E33" s="17">
        <v>22.117140633504597</v>
      </c>
      <c r="F33" s="18">
        <v>23.233840697352438</v>
      </c>
      <c r="G33" s="19">
        <v>24.089050442966776</v>
      </c>
      <c r="H33" s="17">
        <v>23.263493674989125</v>
      </c>
      <c r="I33" s="18">
        <v>24.023338010078273</v>
      </c>
      <c r="J33" s="19">
        <v>16.744142728887709</v>
      </c>
      <c r="K33" s="17">
        <v>26.985090437425473</v>
      </c>
      <c r="L33" s="17">
        <v>24.829608438460184</v>
      </c>
      <c r="M33" s="18">
        <v>37.704313631023787</v>
      </c>
      <c r="N33" s="16">
        <v>24.413423332731355</v>
      </c>
    </row>
    <row r="34" spans="2:14" ht="18" x14ac:dyDescent="0.5">
      <c r="B34" s="4">
        <v>2041</v>
      </c>
      <c r="C34" s="16">
        <v>27.733628077201384</v>
      </c>
      <c r="D34" s="17">
        <v>23.317408110261269</v>
      </c>
      <c r="E34" s="17">
        <v>22.364918516624659</v>
      </c>
      <c r="F34" s="18">
        <v>23.2859205466075</v>
      </c>
      <c r="G34" s="19">
        <v>24.138432241049152</v>
      </c>
      <c r="H34" s="17">
        <v>23.524114128251231</v>
      </c>
      <c r="I34" s="18">
        <v>24.08953392257456</v>
      </c>
      <c r="J34" s="19">
        <v>16.77047182772494</v>
      </c>
      <c r="K34" s="17">
        <v>27.027522774796367</v>
      </c>
      <c r="L34" s="17">
        <v>24.868651417563441</v>
      </c>
      <c r="M34" s="18">
        <v>38.116532352736208</v>
      </c>
      <c r="N34" s="16">
        <v>24.463470085066856</v>
      </c>
    </row>
    <row r="35" spans="2:14" x14ac:dyDescent="0.5">
      <c r="B35" s="4">
        <v>2042</v>
      </c>
      <c r="C35" s="16">
        <v>27.786050260023721</v>
      </c>
      <c r="D35" s="17">
        <v>23.298156143170456</v>
      </c>
      <c r="E35" s="17">
        <v>22.299445603281615</v>
      </c>
      <c r="F35" s="18">
        <v>23.265140599581809</v>
      </c>
      <c r="G35" s="19">
        <v>24.106537658766999</v>
      </c>
      <c r="H35" s="17">
        <v>23.45524768974192</v>
      </c>
      <c r="I35" s="18">
        <v>24.054696464992578</v>
      </c>
      <c r="J35" s="19">
        <v>16.802171421363486</v>
      </c>
      <c r="K35" s="17">
        <v>27.078610275363953</v>
      </c>
      <c r="L35" s="17">
        <v>24.915658213339583</v>
      </c>
      <c r="M35" s="18">
        <v>38.333459984659122</v>
      </c>
      <c r="N35" s="16">
        <v>24.431146023928857</v>
      </c>
    </row>
    <row r="36" spans="2:14" x14ac:dyDescent="0.5">
      <c r="B36" s="4">
        <v>2043</v>
      </c>
      <c r="C36" s="16">
        <v>27.847363731742227</v>
      </c>
      <c r="D36" s="17">
        <v>23.311712836948164</v>
      </c>
      <c r="E36" s="17">
        <v>22.358351166960535</v>
      </c>
      <c r="F36" s="18">
        <v>23.280196444045448</v>
      </c>
      <c r="G36" s="19">
        <v>24.113821867136249</v>
      </c>
      <c r="H36" s="17">
        <v>23.51720638642762</v>
      </c>
      <c r="I36" s="18">
        <v>24.066332637737347</v>
      </c>
      <c r="J36" s="19">
        <v>16.839247560383338</v>
      </c>
      <c r="K36" s="17">
        <v>27.138362690326062</v>
      </c>
      <c r="L36" s="17">
        <v>24.970637798092206</v>
      </c>
      <c r="M36" s="18">
        <v>38.645145797400254</v>
      </c>
      <c r="N36" s="16">
        <v>24.43852831834446</v>
      </c>
    </row>
    <row r="37" spans="2:14" x14ac:dyDescent="0.5">
      <c r="B37" s="4">
        <v>2044</v>
      </c>
      <c r="C37" s="16">
        <v>27.945380035781291</v>
      </c>
      <c r="D37" s="17">
        <v>23.357386450775646</v>
      </c>
      <c r="E37" s="17">
        <v>22.468383028782881</v>
      </c>
      <c r="F37" s="18">
        <v>23.327997623826324</v>
      </c>
      <c r="G37" s="19">
        <v>24.155144520908937</v>
      </c>
      <c r="H37" s="17">
        <v>23.632941307318514</v>
      </c>
      <c r="I37" s="18">
        <v>24.11357833799061</v>
      </c>
      <c r="J37" s="19">
        <v>16.898517831873569</v>
      </c>
      <c r="K37" s="17">
        <v>27.233883474059901</v>
      </c>
      <c r="L37" s="17">
        <v>25.058528689669753</v>
      </c>
      <c r="M37" s="18">
        <v>38.913550739024309</v>
      </c>
      <c r="N37" s="16">
        <v>24.480407405366716</v>
      </c>
    </row>
    <row r="38" spans="2:14" x14ac:dyDescent="0.5">
      <c r="B38" s="4">
        <v>2045</v>
      </c>
      <c r="C38" s="16">
        <v>28.037274698421886</v>
      </c>
      <c r="D38" s="17">
        <v>23.454191834401207</v>
      </c>
      <c r="E38" s="17">
        <v>22.597743826609403</v>
      </c>
      <c r="F38" s="18">
        <v>23.425879229894392</v>
      </c>
      <c r="G38" s="19">
        <v>24.260607807747036</v>
      </c>
      <c r="H38" s="17">
        <v>23.769007001880766</v>
      </c>
      <c r="I38" s="18">
        <v>24.22147750657761</v>
      </c>
      <c r="J38" s="19">
        <v>16.954086358524407</v>
      </c>
      <c r="K38" s="17">
        <v>27.323438474959428</v>
      </c>
      <c r="L38" s="17">
        <v>25.140930325906528</v>
      </c>
      <c r="M38" s="18">
        <v>39.040667954784439</v>
      </c>
      <c r="N38" s="16">
        <v>24.587290815891162</v>
      </c>
    </row>
    <row r="39" spans="2:14" x14ac:dyDescent="0.5">
      <c r="B39" s="4">
        <v>2046</v>
      </c>
      <c r="C39" s="16">
        <v>28.208731687933856</v>
      </c>
      <c r="D39" s="17">
        <v>23.613866296279017</v>
      </c>
      <c r="E39" s="17">
        <v>22.803393606394952</v>
      </c>
      <c r="F39" s="18">
        <v>23.587073551683318</v>
      </c>
      <c r="G39" s="19">
        <v>24.431505813829816</v>
      </c>
      <c r="H39" s="17">
        <v>23.98531581098861</v>
      </c>
      <c r="I39" s="18">
        <v>24.395990108848014</v>
      </c>
      <c r="J39" s="19">
        <v>17.057766071985366</v>
      </c>
      <c r="K39" s="17">
        <v>27.490530125429142</v>
      </c>
      <c r="L39" s="17">
        <v>25.294675234196518</v>
      </c>
      <c r="M39" s="18">
        <v>39.333928522439528</v>
      </c>
      <c r="N39" s="16">
        <v>24.7604900617102</v>
      </c>
    </row>
    <row r="40" spans="2:14" x14ac:dyDescent="0.5">
      <c r="B40" s="4">
        <v>2047</v>
      </c>
      <c r="C40" s="16">
        <v>28.554239209701304</v>
      </c>
      <c r="D40" s="17">
        <v>23.911168655692837</v>
      </c>
      <c r="E40" s="17">
        <v>23.099980559626577</v>
      </c>
      <c r="F40" s="18">
        <v>23.884352261077392</v>
      </c>
      <c r="G40" s="19">
        <v>24.745641918106568</v>
      </c>
      <c r="H40" s="17">
        <v>24.297275156227666</v>
      </c>
      <c r="I40" s="18">
        <v>24.709952948077799</v>
      </c>
      <c r="J40" s="19">
        <v>17.266693809241328</v>
      </c>
      <c r="K40" s="17">
        <v>27.827240936846913</v>
      </c>
      <c r="L40" s="17">
        <v>25.604490671868888</v>
      </c>
      <c r="M40" s="18">
        <v>39.645925809191077</v>
      </c>
      <c r="N40" s="16">
        <v>25.078856188924757</v>
      </c>
    </row>
    <row r="41" spans="2:14" x14ac:dyDescent="0.5">
      <c r="B41" s="4">
        <v>2048</v>
      </c>
      <c r="C41" s="16">
        <v>28.572507076162861</v>
      </c>
      <c r="D41" s="17">
        <v>23.928415822395298</v>
      </c>
      <c r="E41" s="17">
        <v>23.147555270980259</v>
      </c>
      <c r="F41" s="18">
        <v>23.902602000930305</v>
      </c>
      <c r="G41" s="19">
        <v>24.76414090845984</v>
      </c>
      <c r="H41" s="17">
        <v>24.347315711424443</v>
      </c>
      <c r="I41" s="18">
        <v>24.73096257494133</v>
      </c>
      <c r="J41" s="19">
        <v>17.277740353133577</v>
      </c>
      <c r="K41" s="17">
        <v>27.845043698730869</v>
      </c>
      <c r="L41" s="17">
        <v>25.620871406546314</v>
      </c>
      <c r="M41" s="18">
        <v>40.012027688921606</v>
      </c>
      <c r="N41" s="16">
        <v>25.097604278800354</v>
      </c>
    </row>
    <row r="42" spans="2:14" x14ac:dyDescent="0.5">
      <c r="B42" s="4">
        <v>2049</v>
      </c>
      <c r="C42" s="16">
        <v>28.760303785197049</v>
      </c>
      <c r="D42" s="17">
        <v>24.104044002614742</v>
      </c>
      <c r="E42" s="17">
        <v>23.366868560607372</v>
      </c>
      <c r="F42" s="18">
        <v>24.079674330957143</v>
      </c>
      <c r="G42" s="19">
        <v>24.952234345172112</v>
      </c>
      <c r="H42" s="17">
        <v>24.577996223459191</v>
      </c>
      <c r="I42" s="18">
        <v>24.922445845566418</v>
      </c>
      <c r="J42" s="19">
        <v>17.391300663722234</v>
      </c>
      <c r="K42" s="17">
        <v>28.028059055262091</v>
      </c>
      <c r="L42" s="17">
        <v>25.789268086610544</v>
      </c>
      <c r="M42" s="18">
        <v>40.200291925036169</v>
      </c>
      <c r="N42" s="16">
        <v>25.288230501591368</v>
      </c>
    </row>
    <row r="43" spans="2:14" x14ac:dyDescent="0.5">
      <c r="B43" s="4">
        <v>2050</v>
      </c>
      <c r="C43" s="20">
        <v>29.037255527229959</v>
      </c>
      <c r="D43" s="21">
        <v>24.341776423944065</v>
      </c>
      <c r="E43" s="21">
        <v>23.663931022496868</v>
      </c>
      <c r="F43" s="22">
        <v>24.319368094899762</v>
      </c>
      <c r="G43" s="23">
        <v>25.203320221355892</v>
      </c>
      <c r="H43" s="21">
        <v>24.890455723435156</v>
      </c>
      <c r="I43" s="22">
        <v>25.178416922006562</v>
      </c>
      <c r="J43" s="23">
        <v>17.558772852159795</v>
      </c>
      <c r="K43" s="21">
        <v>28.297959534726132</v>
      </c>
      <c r="L43" s="21">
        <v>26.037609786186636</v>
      </c>
      <c r="M43" s="22">
        <v>40.553688779881895</v>
      </c>
      <c r="N43" s="20">
        <v>25.542697393204943</v>
      </c>
    </row>
    <row r="44" spans="2:14" ht="23" x14ac:dyDescent="0.5">
      <c r="B44" s="24" t="s">
        <v>15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7"/>
    </row>
    <row r="45" spans="2:14" ht="23" x14ac:dyDescent="0.5">
      <c r="B45" s="25" t="s">
        <v>16</v>
      </c>
      <c r="C45" s="26">
        <v>20.872767057816088</v>
      </c>
      <c r="D45" s="27">
        <v>17.30665483642721</v>
      </c>
      <c r="E45" s="28">
        <v>14.905670152882676</v>
      </c>
      <c r="F45" s="29">
        <v>17.227282674715507</v>
      </c>
      <c r="G45" s="27">
        <v>17.787706825518558</v>
      </c>
      <c r="H45" s="28">
        <v>15.598493875401649</v>
      </c>
      <c r="I45" s="29">
        <v>17.613450475569902</v>
      </c>
      <c r="J45" s="27">
        <v>12.62172229811965</v>
      </c>
      <c r="K45" s="28">
        <v>20.341341041199662</v>
      </c>
      <c r="L45" s="28">
        <v>18.716540318341568</v>
      </c>
      <c r="M45" s="29">
        <v>29.832135838592379</v>
      </c>
      <c r="N45" s="29">
        <v>18.027228506912326</v>
      </c>
    </row>
    <row r="46" spans="2:14" ht="23" x14ac:dyDescent="0.5">
      <c r="B46" s="30" t="s">
        <v>17</v>
      </c>
      <c r="C46" s="16">
        <v>22.165203974117631</v>
      </c>
      <c r="D46" s="19">
        <v>18.471630312653211</v>
      </c>
      <c r="E46" s="17">
        <v>16.257525655965516</v>
      </c>
      <c r="F46" s="18">
        <v>18.398436062784938</v>
      </c>
      <c r="G46" s="19">
        <v>19.022032304715378</v>
      </c>
      <c r="H46" s="17">
        <v>17.045248779792157</v>
      </c>
      <c r="I46" s="18">
        <v>18.86468485175363</v>
      </c>
      <c r="J46" s="19">
        <v>13.403256428223767</v>
      </c>
      <c r="K46" s="17">
        <v>21.60087218126867</v>
      </c>
      <c r="L46" s="17">
        <v>19.875464172848559</v>
      </c>
      <c r="M46" s="18">
        <v>31.112516248692927</v>
      </c>
      <c r="N46" s="18">
        <v>19.278174887109163</v>
      </c>
    </row>
    <row r="47" spans="2:14" ht="23" x14ac:dyDescent="0.5">
      <c r="B47" s="31" t="s">
        <v>18</v>
      </c>
      <c r="C47" s="20">
        <v>24.488378693450102</v>
      </c>
      <c r="D47" s="23">
        <v>20.496985340432182</v>
      </c>
      <c r="E47" s="21">
        <v>18.756709674005236</v>
      </c>
      <c r="F47" s="22">
        <v>20.439455010245041</v>
      </c>
      <c r="G47" s="23">
        <v>21.160714548189851</v>
      </c>
      <c r="H47" s="21">
        <v>19.698689289166094</v>
      </c>
      <c r="I47" s="22">
        <v>21.044340677316935</v>
      </c>
      <c r="J47" s="23">
        <v>14.808075735419854</v>
      </c>
      <c r="K47" s="21">
        <v>23.864898274854532</v>
      </c>
      <c r="L47" s="21">
        <v>21.958647163416927</v>
      </c>
      <c r="M47" s="22">
        <v>33.936342575957148</v>
      </c>
      <c r="N47" s="22">
        <v>21.445655714456688</v>
      </c>
    </row>
    <row r="48" spans="2:14" x14ac:dyDescent="0.5">
      <c r="B48" s="98" t="s">
        <v>19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0"/>
    </row>
    <row r="49" spans="2:14" x14ac:dyDescent="0.5">
      <c r="B49" s="32" t="s">
        <v>20</v>
      </c>
      <c r="C49" s="33"/>
      <c r="D49" s="34">
        <v>1.3432218759045433E-2</v>
      </c>
      <c r="E49" s="33"/>
      <c r="F49" s="35"/>
      <c r="G49" s="35"/>
      <c r="H49" s="35"/>
      <c r="I49" s="35"/>
      <c r="J49" s="35"/>
      <c r="K49" s="35"/>
      <c r="L49" s="35"/>
      <c r="M49" s="35"/>
      <c r="N49" s="36"/>
    </row>
  </sheetData>
  <mergeCells count="9">
    <mergeCell ref="C44:I44"/>
    <mergeCell ref="J44:N44"/>
    <mergeCell ref="B48:N48"/>
    <mergeCell ref="B4:B10"/>
    <mergeCell ref="C4:I6"/>
    <mergeCell ref="J4:N6"/>
    <mergeCell ref="D7:F7"/>
    <mergeCell ref="G7:I7"/>
    <mergeCell ref="J7:M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6"/>
  <sheetViews>
    <sheetView tabSelected="1" workbookViewId="0">
      <selection activeCell="E9" sqref="E9"/>
    </sheetView>
  </sheetViews>
  <sheetFormatPr defaultRowHeight="16.5" x14ac:dyDescent="0.5"/>
  <cols>
    <col min="17" max="20" width="8.90625" style="61"/>
    <col min="21" max="21" width="9.81640625" style="61" customWidth="1"/>
  </cols>
  <sheetData>
    <row r="2" spans="2:21" ht="21.65" x14ac:dyDescent="0.55000000000000004">
      <c r="B2" s="1" t="s">
        <v>42</v>
      </c>
    </row>
    <row r="3" spans="2:21" ht="18" x14ac:dyDescent="0.5">
      <c r="Q3" s="62"/>
      <c r="R3" s="62"/>
    </row>
    <row r="4" spans="2:21" ht="18" x14ac:dyDescent="0.5">
      <c r="C4" s="57" t="s">
        <v>28</v>
      </c>
      <c r="D4" s="58">
        <v>2E-3</v>
      </c>
      <c r="E4" s="58">
        <v>0.129</v>
      </c>
      <c r="F4" s="58">
        <v>161</v>
      </c>
      <c r="G4" s="58">
        <v>161</v>
      </c>
      <c r="H4" s="59">
        <v>2E-3</v>
      </c>
      <c r="I4" s="58">
        <v>0.17100000000000001</v>
      </c>
      <c r="J4" s="58">
        <v>161</v>
      </c>
      <c r="K4" s="58">
        <v>161</v>
      </c>
      <c r="L4" s="59">
        <v>2E-3</v>
      </c>
      <c r="M4" s="58">
        <v>0.17100000000000001</v>
      </c>
      <c r="N4" s="58">
        <v>161</v>
      </c>
      <c r="O4" s="58">
        <v>161</v>
      </c>
      <c r="P4" s="60"/>
    </row>
    <row r="6" spans="2:21" x14ac:dyDescent="0.5">
      <c r="B6" s="119" t="s">
        <v>0</v>
      </c>
      <c r="C6" s="120"/>
      <c r="D6" s="123" t="s">
        <v>3</v>
      </c>
      <c r="E6" s="124"/>
      <c r="F6" s="124"/>
      <c r="G6" s="125"/>
      <c r="H6" s="123" t="s">
        <v>4</v>
      </c>
      <c r="I6" s="124"/>
      <c r="J6" s="124"/>
      <c r="K6" s="125"/>
      <c r="L6" s="123" t="s">
        <v>5</v>
      </c>
      <c r="M6" s="124"/>
      <c r="N6" s="124"/>
      <c r="O6" s="125"/>
      <c r="Q6" s="116" t="s">
        <v>29</v>
      </c>
      <c r="R6" s="116"/>
      <c r="S6" s="116"/>
      <c r="T6" s="116"/>
      <c r="U6" s="116"/>
    </row>
    <row r="7" spans="2:21" ht="23" x14ac:dyDescent="0.5">
      <c r="B7" s="121"/>
      <c r="C7" s="122"/>
      <c r="D7" s="37" t="s">
        <v>21</v>
      </c>
      <c r="E7" s="38" t="s">
        <v>22</v>
      </c>
      <c r="F7" s="38" t="s">
        <v>23</v>
      </c>
      <c r="G7" s="68" t="s">
        <v>24</v>
      </c>
      <c r="H7" s="37" t="s">
        <v>21</v>
      </c>
      <c r="I7" s="38" t="s">
        <v>22</v>
      </c>
      <c r="J7" s="38" t="s">
        <v>23</v>
      </c>
      <c r="K7" s="68" t="s">
        <v>24</v>
      </c>
      <c r="L7" s="37" t="s">
        <v>21</v>
      </c>
      <c r="M7" s="38" t="s">
        <v>22</v>
      </c>
      <c r="N7" s="38" t="s">
        <v>23</v>
      </c>
      <c r="O7" s="68" t="s">
        <v>24</v>
      </c>
      <c r="Q7" s="69" t="s">
        <v>0</v>
      </c>
      <c r="R7" s="69" t="s">
        <v>21</v>
      </c>
      <c r="S7" s="69" t="s">
        <v>22</v>
      </c>
      <c r="T7" s="69" t="s">
        <v>23</v>
      </c>
      <c r="U7" s="70" t="s">
        <v>24</v>
      </c>
    </row>
    <row r="8" spans="2:21" ht="18" x14ac:dyDescent="0.5">
      <c r="B8" s="117">
        <v>2018</v>
      </c>
      <c r="C8" s="118"/>
      <c r="D8" s="39">
        <f t="shared" ref="D8:D40" si="0">D$4*$R8/20000</f>
        <v>5.2000000000000009E-8</v>
      </c>
      <c r="E8" s="40">
        <f t="shared" ref="E8:E40" si="1">E$4*$S8/2000</f>
        <v>0.77107086198118902</v>
      </c>
      <c r="F8" s="40">
        <f t="shared" ref="F8:F40" si="2">F$4*$T8/2000</f>
        <v>0.49103586284648149</v>
      </c>
      <c r="G8" s="41">
        <f t="shared" ref="G8:G40" si="3">G$4*$U8/2000</f>
        <v>8.0500000000000007</v>
      </c>
      <c r="H8" s="39">
        <f t="shared" ref="H8:H40" si="4">H$4*$R8/20000</f>
        <v>5.2000000000000009E-8</v>
      </c>
      <c r="I8" s="40">
        <f t="shared" ref="I8:I40" si="5">I$4*$S8/2000</f>
        <v>1.0221171891378553</v>
      </c>
      <c r="J8" s="40">
        <f t="shared" ref="J8:J40" si="6">J$4*$T8/2000</f>
        <v>0.49103586284648149</v>
      </c>
      <c r="K8" s="41">
        <f t="shared" ref="K8:K40" si="7">K$4*$U8/2000</f>
        <v>8.0500000000000007</v>
      </c>
      <c r="L8" s="42">
        <f t="shared" ref="L8:L40" si="8">L$4*$R8/20000</f>
        <v>5.2000000000000009E-8</v>
      </c>
      <c r="M8" s="42">
        <f t="shared" ref="M8:M40" si="9">M$4*$S8/2000</f>
        <v>1.0221171891378553</v>
      </c>
      <c r="N8" s="42">
        <f t="shared" ref="N8:N40" si="10">N$4*$T8/2000</f>
        <v>0.49103586284648149</v>
      </c>
      <c r="O8" s="43">
        <f t="shared" ref="O8:O40" si="11">O$4*$U8/2000</f>
        <v>8.0500000000000007</v>
      </c>
      <c r="Q8" s="63">
        <v>2018</v>
      </c>
      <c r="R8" s="64">
        <v>0.52</v>
      </c>
      <c r="S8" s="65">
        <v>11954.587007460295</v>
      </c>
      <c r="T8" s="66">
        <v>6.0998243831861059</v>
      </c>
      <c r="U8" s="62">
        <v>100</v>
      </c>
    </row>
    <row r="9" spans="2:21" ht="18" x14ac:dyDescent="0.5">
      <c r="B9" s="117">
        <v>2019</v>
      </c>
      <c r="C9" s="118"/>
      <c r="D9" s="44">
        <f t="shared" si="0"/>
        <v>5.2000000000000009E-8</v>
      </c>
      <c r="E9" s="42">
        <f>E$4*$S9/2000</f>
        <v>0.77107086198118902</v>
      </c>
      <c r="F9" s="42">
        <f t="shared" si="2"/>
        <v>0.71193979074167058</v>
      </c>
      <c r="G9" s="43">
        <f t="shared" si="3"/>
        <v>8.0500000000000007</v>
      </c>
      <c r="H9" s="44">
        <f t="shared" si="4"/>
        <v>5.2000000000000009E-8</v>
      </c>
      <c r="I9" s="42">
        <f t="shared" si="5"/>
        <v>1.0221171891378553</v>
      </c>
      <c r="J9" s="42">
        <f t="shared" si="6"/>
        <v>0.71193979074167058</v>
      </c>
      <c r="K9" s="43">
        <f t="shared" si="7"/>
        <v>8.0500000000000007</v>
      </c>
      <c r="L9" s="42">
        <f t="shared" si="8"/>
        <v>5.2000000000000009E-8</v>
      </c>
      <c r="M9" s="42">
        <f t="shared" si="9"/>
        <v>1.0221171891378553</v>
      </c>
      <c r="N9" s="42">
        <f t="shared" si="10"/>
        <v>0.71193979074167058</v>
      </c>
      <c r="O9" s="43">
        <f t="shared" si="11"/>
        <v>8.0500000000000007</v>
      </c>
      <c r="Q9" s="63">
        <v>2019</v>
      </c>
      <c r="R9" s="64">
        <v>0.52</v>
      </c>
      <c r="S9" s="65">
        <v>11954.587007460295</v>
      </c>
      <c r="T9" s="66">
        <v>8.8439725557971496</v>
      </c>
      <c r="U9" s="62">
        <v>100</v>
      </c>
    </row>
    <row r="10" spans="2:21" ht="18" x14ac:dyDescent="0.5">
      <c r="B10" s="117">
        <v>2020</v>
      </c>
      <c r="C10" s="118"/>
      <c r="D10" s="44">
        <f t="shared" si="0"/>
        <v>5.2000000000000009E-8</v>
      </c>
      <c r="E10" s="42">
        <f t="shared" si="1"/>
        <v>0.77107086198118902</v>
      </c>
      <c r="F10" s="42">
        <f t="shared" si="2"/>
        <v>0.93284371863685966</v>
      </c>
      <c r="G10" s="43">
        <f t="shared" si="3"/>
        <v>8.0500000000000007</v>
      </c>
      <c r="H10" s="44">
        <f t="shared" si="4"/>
        <v>5.2000000000000009E-8</v>
      </c>
      <c r="I10" s="42">
        <f t="shared" si="5"/>
        <v>1.0221171891378553</v>
      </c>
      <c r="J10" s="42">
        <f t="shared" si="6"/>
        <v>0.93284371863685966</v>
      </c>
      <c r="K10" s="43">
        <f t="shared" si="7"/>
        <v>8.0500000000000007</v>
      </c>
      <c r="L10" s="42">
        <f t="shared" si="8"/>
        <v>5.2000000000000009E-8</v>
      </c>
      <c r="M10" s="42">
        <f t="shared" si="9"/>
        <v>1.0221171891378553</v>
      </c>
      <c r="N10" s="42">
        <f t="shared" si="10"/>
        <v>0.93284371863685966</v>
      </c>
      <c r="O10" s="43">
        <f t="shared" si="11"/>
        <v>8.0500000000000007</v>
      </c>
      <c r="Q10" s="63">
        <v>2020</v>
      </c>
      <c r="R10" s="64">
        <v>0.52</v>
      </c>
      <c r="S10" s="65">
        <v>11954.587007460295</v>
      </c>
      <c r="T10" s="66">
        <v>11.588120728408194</v>
      </c>
      <c r="U10" s="62">
        <v>100</v>
      </c>
    </row>
    <row r="11" spans="2:21" ht="18" x14ac:dyDescent="0.5">
      <c r="B11" s="117">
        <v>2021</v>
      </c>
      <c r="C11" s="118"/>
      <c r="D11" s="44">
        <f t="shared" si="0"/>
        <v>5.2000000000000009E-8</v>
      </c>
      <c r="E11" s="42">
        <f t="shared" si="1"/>
        <v>0.77107086198118902</v>
      </c>
      <c r="F11" s="42">
        <f t="shared" si="2"/>
        <v>0.99230546150803944</v>
      </c>
      <c r="G11" s="43">
        <f t="shared" si="3"/>
        <v>8.0500000000000007</v>
      </c>
      <c r="H11" s="44">
        <f t="shared" si="4"/>
        <v>5.2000000000000009E-8</v>
      </c>
      <c r="I11" s="42">
        <f t="shared" si="5"/>
        <v>1.0221171891378553</v>
      </c>
      <c r="J11" s="42">
        <f t="shared" si="6"/>
        <v>0.99230546150803944</v>
      </c>
      <c r="K11" s="43">
        <f t="shared" si="7"/>
        <v>8.0500000000000007</v>
      </c>
      <c r="L11" s="42">
        <f t="shared" si="8"/>
        <v>5.2000000000000009E-8</v>
      </c>
      <c r="M11" s="42">
        <f t="shared" si="9"/>
        <v>1.0221171891378553</v>
      </c>
      <c r="N11" s="42">
        <f t="shared" si="10"/>
        <v>0.99230546150803944</v>
      </c>
      <c r="O11" s="43">
        <f t="shared" si="11"/>
        <v>8.0500000000000007</v>
      </c>
      <c r="Q11" s="63">
        <v>2021</v>
      </c>
      <c r="R11" s="64">
        <v>0.52</v>
      </c>
      <c r="S11" s="65">
        <v>11954.587007460295</v>
      </c>
      <c r="T11" s="66">
        <v>12.326775919354528</v>
      </c>
      <c r="U11" s="62">
        <v>100</v>
      </c>
    </row>
    <row r="12" spans="2:21" ht="18" x14ac:dyDescent="0.5">
      <c r="B12" s="117">
        <v>2022</v>
      </c>
      <c r="C12" s="118"/>
      <c r="D12" s="44">
        <f t="shared" si="0"/>
        <v>5.2000000000000009E-8</v>
      </c>
      <c r="E12" s="42">
        <f t="shared" si="1"/>
        <v>0.77107086198118902</v>
      </c>
      <c r="F12" s="42">
        <f t="shared" si="2"/>
        <v>1.0517672043792194</v>
      </c>
      <c r="G12" s="43">
        <f t="shared" si="3"/>
        <v>8.0500000000000007</v>
      </c>
      <c r="H12" s="44">
        <f t="shared" si="4"/>
        <v>5.2000000000000009E-8</v>
      </c>
      <c r="I12" s="42">
        <f t="shared" si="5"/>
        <v>1.0221171891378553</v>
      </c>
      <c r="J12" s="42">
        <f t="shared" si="6"/>
        <v>1.0517672043792194</v>
      </c>
      <c r="K12" s="43">
        <f t="shared" si="7"/>
        <v>8.0500000000000007</v>
      </c>
      <c r="L12" s="42">
        <f t="shared" si="8"/>
        <v>5.2000000000000009E-8</v>
      </c>
      <c r="M12" s="42">
        <f t="shared" si="9"/>
        <v>1.0221171891378553</v>
      </c>
      <c r="N12" s="42">
        <f t="shared" si="10"/>
        <v>1.0517672043792194</v>
      </c>
      <c r="O12" s="43">
        <f t="shared" si="11"/>
        <v>8.0500000000000007</v>
      </c>
      <c r="Q12" s="63">
        <v>2022</v>
      </c>
      <c r="R12" s="64">
        <v>0.52</v>
      </c>
      <c r="S12" s="65">
        <v>11954.587007460295</v>
      </c>
      <c r="T12" s="66">
        <v>13.065431110300862</v>
      </c>
      <c r="U12" s="62">
        <v>100</v>
      </c>
    </row>
    <row r="13" spans="2:21" ht="18" x14ac:dyDescent="0.5">
      <c r="B13" s="117">
        <v>2023</v>
      </c>
      <c r="C13" s="118"/>
      <c r="D13" s="44">
        <f t="shared" si="0"/>
        <v>5.2000000000000009E-8</v>
      </c>
      <c r="E13" s="42">
        <f t="shared" si="1"/>
        <v>0.77107086198118902</v>
      </c>
      <c r="F13" s="42">
        <f t="shared" si="2"/>
        <v>1.1112289472503991</v>
      </c>
      <c r="G13" s="43">
        <f t="shared" si="3"/>
        <v>8.0500000000000007</v>
      </c>
      <c r="H13" s="44">
        <f t="shared" si="4"/>
        <v>5.2000000000000009E-8</v>
      </c>
      <c r="I13" s="42">
        <f t="shared" si="5"/>
        <v>1.0221171891378553</v>
      </c>
      <c r="J13" s="42">
        <f t="shared" si="6"/>
        <v>1.1112289472503991</v>
      </c>
      <c r="K13" s="43">
        <f t="shared" si="7"/>
        <v>8.0500000000000007</v>
      </c>
      <c r="L13" s="42">
        <f t="shared" si="8"/>
        <v>5.2000000000000009E-8</v>
      </c>
      <c r="M13" s="42">
        <f t="shared" si="9"/>
        <v>1.0221171891378553</v>
      </c>
      <c r="N13" s="42">
        <f t="shared" si="10"/>
        <v>1.1112289472503991</v>
      </c>
      <c r="O13" s="43">
        <f t="shared" si="11"/>
        <v>8.0500000000000007</v>
      </c>
      <c r="Q13" s="63">
        <v>2023</v>
      </c>
      <c r="R13" s="64">
        <v>0.52</v>
      </c>
      <c r="S13" s="65">
        <v>11954.587007460295</v>
      </c>
      <c r="T13" s="66">
        <v>13.804086301247194</v>
      </c>
      <c r="U13" s="62">
        <v>100</v>
      </c>
    </row>
    <row r="14" spans="2:21" ht="18" x14ac:dyDescent="0.5">
      <c r="B14" s="117">
        <v>2024</v>
      </c>
      <c r="C14" s="118"/>
      <c r="D14" s="44">
        <f t="shared" si="0"/>
        <v>5.2000000000000009E-8</v>
      </c>
      <c r="E14" s="42">
        <f t="shared" si="1"/>
        <v>0.77107086198118902</v>
      </c>
      <c r="F14" s="42">
        <f t="shared" si="2"/>
        <v>1.2019064993886626</v>
      </c>
      <c r="G14" s="43">
        <f t="shared" si="3"/>
        <v>8.0500000000000007</v>
      </c>
      <c r="H14" s="44">
        <f t="shared" si="4"/>
        <v>5.2000000000000009E-8</v>
      </c>
      <c r="I14" s="42">
        <f t="shared" si="5"/>
        <v>1.0221171891378553</v>
      </c>
      <c r="J14" s="42">
        <f t="shared" si="6"/>
        <v>1.2019064993886626</v>
      </c>
      <c r="K14" s="43">
        <f t="shared" si="7"/>
        <v>8.0500000000000007</v>
      </c>
      <c r="L14" s="42">
        <f t="shared" si="8"/>
        <v>5.2000000000000009E-8</v>
      </c>
      <c r="M14" s="42">
        <f t="shared" si="9"/>
        <v>1.0221171891378553</v>
      </c>
      <c r="N14" s="42">
        <f t="shared" si="10"/>
        <v>1.2019064993886626</v>
      </c>
      <c r="O14" s="43">
        <f t="shared" si="11"/>
        <v>8.0500000000000007</v>
      </c>
      <c r="Q14" s="63">
        <v>2024</v>
      </c>
      <c r="R14" s="64">
        <v>0.52</v>
      </c>
      <c r="S14" s="65">
        <v>11954.587007460295</v>
      </c>
      <c r="T14" s="66">
        <v>14.930515520356055</v>
      </c>
      <c r="U14" s="62">
        <v>100</v>
      </c>
    </row>
    <row r="15" spans="2:21" ht="18" x14ac:dyDescent="0.5">
      <c r="B15" s="117">
        <v>2025</v>
      </c>
      <c r="C15" s="118"/>
      <c r="D15" s="44">
        <f t="shared" si="0"/>
        <v>5.2000000000000009E-8</v>
      </c>
      <c r="E15" s="42">
        <f t="shared" si="1"/>
        <v>0.77107086198118902</v>
      </c>
      <c r="F15" s="42">
        <f t="shared" si="2"/>
        <v>1.2925840515269256</v>
      </c>
      <c r="G15" s="43">
        <f t="shared" si="3"/>
        <v>8.0500000000000007</v>
      </c>
      <c r="H15" s="44">
        <f t="shared" si="4"/>
        <v>5.2000000000000009E-8</v>
      </c>
      <c r="I15" s="42">
        <f t="shared" si="5"/>
        <v>1.0221171891378553</v>
      </c>
      <c r="J15" s="42">
        <f t="shared" si="6"/>
        <v>1.2925840515269256</v>
      </c>
      <c r="K15" s="43">
        <f t="shared" si="7"/>
        <v>8.0500000000000007</v>
      </c>
      <c r="L15" s="42">
        <f t="shared" si="8"/>
        <v>5.2000000000000009E-8</v>
      </c>
      <c r="M15" s="42">
        <f t="shared" si="9"/>
        <v>1.0221171891378553</v>
      </c>
      <c r="N15" s="42">
        <f t="shared" si="10"/>
        <v>1.2925840515269256</v>
      </c>
      <c r="O15" s="43">
        <f t="shared" si="11"/>
        <v>8.0500000000000007</v>
      </c>
      <c r="Q15" s="63">
        <v>2025</v>
      </c>
      <c r="R15" s="64">
        <v>0.52</v>
      </c>
      <c r="S15" s="65">
        <v>11954.587007460295</v>
      </c>
      <c r="T15" s="66">
        <v>16.056944739464914</v>
      </c>
      <c r="U15" s="62">
        <v>100</v>
      </c>
    </row>
    <row r="16" spans="2:21" ht="18" x14ac:dyDescent="0.5">
      <c r="B16" s="117">
        <v>2026</v>
      </c>
      <c r="C16" s="118"/>
      <c r="D16" s="44">
        <f t="shared" si="0"/>
        <v>5.2000000000000009E-8</v>
      </c>
      <c r="E16" s="42">
        <f t="shared" si="1"/>
        <v>0.77107086198118902</v>
      </c>
      <c r="F16" s="42">
        <f t="shared" si="2"/>
        <v>1.3832616036651888</v>
      </c>
      <c r="G16" s="43">
        <f t="shared" si="3"/>
        <v>8.0500000000000007</v>
      </c>
      <c r="H16" s="44">
        <f t="shared" si="4"/>
        <v>5.2000000000000009E-8</v>
      </c>
      <c r="I16" s="42">
        <f t="shared" si="5"/>
        <v>1.0221171891378553</v>
      </c>
      <c r="J16" s="42">
        <f t="shared" si="6"/>
        <v>1.3832616036651888</v>
      </c>
      <c r="K16" s="43">
        <f t="shared" si="7"/>
        <v>8.0500000000000007</v>
      </c>
      <c r="L16" s="42">
        <f t="shared" si="8"/>
        <v>5.2000000000000009E-8</v>
      </c>
      <c r="M16" s="42">
        <f t="shared" si="9"/>
        <v>1.0221171891378553</v>
      </c>
      <c r="N16" s="42">
        <f t="shared" si="10"/>
        <v>1.3832616036651888</v>
      </c>
      <c r="O16" s="43">
        <f t="shared" si="11"/>
        <v>8.0500000000000007</v>
      </c>
      <c r="Q16" s="63">
        <v>2026</v>
      </c>
      <c r="R16" s="64">
        <v>0.52</v>
      </c>
      <c r="S16" s="65">
        <v>11954.587007460295</v>
      </c>
      <c r="T16" s="66">
        <v>17.183373958573775</v>
      </c>
      <c r="U16" s="62">
        <v>100</v>
      </c>
    </row>
    <row r="17" spans="2:21" ht="18" x14ac:dyDescent="0.5">
      <c r="B17" s="117">
        <v>2027</v>
      </c>
      <c r="C17" s="118"/>
      <c r="D17" s="44">
        <f t="shared" si="0"/>
        <v>5.2000000000000009E-8</v>
      </c>
      <c r="E17" s="42">
        <f t="shared" si="1"/>
        <v>0.77107086198118902</v>
      </c>
      <c r="F17" s="42">
        <f t="shared" si="2"/>
        <v>1.4714340854619345</v>
      </c>
      <c r="G17" s="43">
        <f t="shared" si="3"/>
        <v>8.0500000000000007</v>
      </c>
      <c r="H17" s="44">
        <f t="shared" si="4"/>
        <v>5.2000000000000009E-8</v>
      </c>
      <c r="I17" s="42">
        <f t="shared" si="5"/>
        <v>1.0221171891378553</v>
      </c>
      <c r="J17" s="42">
        <f t="shared" si="6"/>
        <v>1.4714340854619345</v>
      </c>
      <c r="K17" s="43">
        <f t="shared" si="7"/>
        <v>8.0500000000000007</v>
      </c>
      <c r="L17" s="42">
        <f t="shared" si="8"/>
        <v>5.2000000000000009E-8</v>
      </c>
      <c r="M17" s="42">
        <f t="shared" si="9"/>
        <v>1.0221171891378553</v>
      </c>
      <c r="N17" s="42">
        <f t="shared" si="10"/>
        <v>1.4714340854619345</v>
      </c>
      <c r="O17" s="43">
        <f t="shared" si="11"/>
        <v>8.0500000000000007</v>
      </c>
      <c r="Q17" s="63">
        <v>2027</v>
      </c>
      <c r="R17" s="64">
        <v>0.52</v>
      </c>
      <c r="S17" s="65">
        <v>11954.587007460295</v>
      </c>
      <c r="T17" s="66">
        <v>18.278684291452603</v>
      </c>
      <c r="U17" s="62">
        <v>100</v>
      </c>
    </row>
    <row r="18" spans="2:21" ht="18" x14ac:dyDescent="0.5">
      <c r="B18" s="117">
        <v>2028</v>
      </c>
      <c r="C18" s="118"/>
      <c r="D18" s="44">
        <f t="shared" si="0"/>
        <v>5.2000000000000009E-8</v>
      </c>
      <c r="E18" s="42">
        <f t="shared" si="1"/>
        <v>0.77107086198118902</v>
      </c>
      <c r="F18" s="42">
        <f t="shared" si="2"/>
        <v>1.5596065672586801</v>
      </c>
      <c r="G18" s="43">
        <f t="shared" si="3"/>
        <v>8.0500000000000007</v>
      </c>
      <c r="H18" s="44">
        <f t="shared" si="4"/>
        <v>5.2000000000000009E-8</v>
      </c>
      <c r="I18" s="42">
        <f t="shared" si="5"/>
        <v>1.0221171891378553</v>
      </c>
      <c r="J18" s="42">
        <f t="shared" si="6"/>
        <v>1.5596065672586801</v>
      </c>
      <c r="K18" s="43">
        <f t="shared" si="7"/>
        <v>8.0500000000000007</v>
      </c>
      <c r="L18" s="42">
        <f t="shared" si="8"/>
        <v>5.2000000000000009E-8</v>
      </c>
      <c r="M18" s="42">
        <f t="shared" si="9"/>
        <v>1.0221171891378553</v>
      </c>
      <c r="N18" s="42">
        <f t="shared" si="10"/>
        <v>1.5596065672586801</v>
      </c>
      <c r="O18" s="43">
        <f t="shared" si="11"/>
        <v>8.0500000000000007</v>
      </c>
      <c r="Q18" s="63">
        <v>2028</v>
      </c>
      <c r="R18" s="64">
        <v>0.52</v>
      </c>
      <c r="S18" s="65">
        <v>11954.587007460295</v>
      </c>
      <c r="T18" s="66">
        <v>19.373994624331431</v>
      </c>
      <c r="U18" s="62">
        <v>100</v>
      </c>
    </row>
    <row r="19" spans="2:21" ht="18" x14ac:dyDescent="0.5">
      <c r="B19" s="117">
        <v>2029</v>
      </c>
      <c r="C19" s="118"/>
      <c r="D19" s="44">
        <f t="shared" si="0"/>
        <v>5.2000000000000009E-8</v>
      </c>
      <c r="E19" s="42">
        <f t="shared" si="1"/>
        <v>0.77107086198118902</v>
      </c>
      <c r="F19" s="42">
        <f t="shared" si="2"/>
        <v>1.6477790490554263</v>
      </c>
      <c r="G19" s="43">
        <f t="shared" si="3"/>
        <v>8.0500000000000007</v>
      </c>
      <c r="H19" s="44">
        <f t="shared" si="4"/>
        <v>5.2000000000000009E-8</v>
      </c>
      <c r="I19" s="42">
        <f t="shared" si="5"/>
        <v>1.0221171891378553</v>
      </c>
      <c r="J19" s="42">
        <f t="shared" si="6"/>
        <v>1.6477790490554263</v>
      </c>
      <c r="K19" s="43">
        <f t="shared" si="7"/>
        <v>8.0500000000000007</v>
      </c>
      <c r="L19" s="42">
        <f t="shared" si="8"/>
        <v>5.2000000000000009E-8</v>
      </c>
      <c r="M19" s="42">
        <f t="shared" si="9"/>
        <v>1.0221171891378553</v>
      </c>
      <c r="N19" s="42">
        <f t="shared" si="10"/>
        <v>1.6477790490554263</v>
      </c>
      <c r="O19" s="43">
        <f t="shared" si="11"/>
        <v>8.0500000000000007</v>
      </c>
      <c r="Q19" s="63">
        <v>2029</v>
      </c>
      <c r="R19" s="64">
        <v>0.52</v>
      </c>
      <c r="S19" s="65">
        <v>11954.587007460295</v>
      </c>
      <c r="T19" s="66">
        <v>20.469304957210262</v>
      </c>
      <c r="U19" s="62">
        <v>100</v>
      </c>
    </row>
    <row r="20" spans="2:21" ht="18" x14ac:dyDescent="0.5">
      <c r="B20" s="117">
        <v>2030</v>
      </c>
      <c r="C20" s="118"/>
      <c r="D20" s="44">
        <f t="shared" si="0"/>
        <v>5.2000000000000009E-8</v>
      </c>
      <c r="E20" s="42">
        <f t="shared" si="1"/>
        <v>0.77107086198118902</v>
      </c>
      <c r="F20" s="42">
        <f t="shared" si="2"/>
        <v>1.7848946127258518</v>
      </c>
      <c r="G20" s="43">
        <f t="shared" si="3"/>
        <v>8.0500000000000007</v>
      </c>
      <c r="H20" s="44">
        <f t="shared" si="4"/>
        <v>5.2000000000000009E-8</v>
      </c>
      <c r="I20" s="42">
        <f t="shared" si="5"/>
        <v>1.0221171891378553</v>
      </c>
      <c r="J20" s="42">
        <f t="shared" si="6"/>
        <v>1.7848946127258518</v>
      </c>
      <c r="K20" s="43">
        <f t="shared" si="7"/>
        <v>8.0500000000000007</v>
      </c>
      <c r="L20" s="42">
        <f t="shared" si="8"/>
        <v>5.2000000000000009E-8</v>
      </c>
      <c r="M20" s="42">
        <f t="shared" si="9"/>
        <v>1.0221171891378553</v>
      </c>
      <c r="N20" s="42">
        <f t="shared" si="10"/>
        <v>1.7848946127258518</v>
      </c>
      <c r="O20" s="43">
        <f t="shared" si="11"/>
        <v>8.0500000000000007</v>
      </c>
      <c r="Q20" s="63">
        <v>2030</v>
      </c>
      <c r="R20" s="64">
        <v>0.52</v>
      </c>
      <c r="S20" s="65">
        <v>11954.587007460295</v>
      </c>
      <c r="T20" s="67">
        <v>22.17260388479319</v>
      </c>
      <c r="U20" s="62">
        <v>100</v>
      </c>
    </row>
    <row r="21" spans="2:21" ht="18" x14ac:dyDescent="0.5">
      <c r="B21" s="117">
        <v>2031</v>
      </c>
      <c r="C21" s="118"/>
      <c r="D21" s="44">
        <f t="shared" si="0"/>
        <v>5.2000000000000009E-8</v>
      </c>
      <c r="E21" s="42">
        <f t="shared" si="1"/>
        <v>0.77107086198118902</v>
      </c>
      <c r="F21" s="42">
        <f t="shared" si="2"/>
        <v>1.9220101763962776</v>
      </c>
      <c r="G21" s="43">
        <f t="shared" si="3"/>
        <v>8.0500000000000007</v>
      </c>
      <c r="H21" s="44">
        <f t="shared" si="4"/>
        <v>5.2000000000000009E-8</v>
      </c>
      <c r="I21" s="42">
        <f t="shared" si="5"/>
        <v>1.0221171891378553</v>
      </c>
      <c r="J21" s="42">
        <f t="shared" si="6"/>
        <v>1.9220101763962776</v>
      </c>
      <c r="K21" s="43">
        <f t="shared" si="7"/>
        <v>8.0500000000000007</v>
      </c>
      <c r="L21" s="42">
        <f t="shared" si="8"/>
        <v>5.2000000000000009E-8</v>
      </c>
      <c r="M21" s="42">
        <f t="shared" si="9"/>
        <v>1.0221171891378553</v>
      </c>
      <c r="N21" s="42">
        <f t="shared" si="10"/>
        <v>1.9220101763962776</v>
      </c>
      <c r="O21" s="43">
        <f t="shared" si="11"/>
        <v>8.0500000000000007</v>
      </c>
      <c r="Q21" s="63">
        <v>2031</v>
      </c>
      <c r="R21" s="64">
        <v>0.52</v>
      </c>
      <c r="S21" s="65">
        <v>11954.587007460295</v>
      </c>
      <c r="T21" s="67">
        <v>23.875902812376118</v>
      </c>
      <c r="U21" s="62">
        <v>100</v>
      </c>
    </row>
    <row r="22" spans="2:21" ht="18" x14ac:dyDescent="0.5">
      <c r="B22" s="117">
        <v>2032</v>
      </c>
      <c r="C22" s="118"/>
      <c r="D22" s="44">
        <f t="shared" si="0"/>
        <v>5.2000000000000009E-8</v>
      </c>
      <c r="E22" s="42">
        <f t="shared" si="1"/>
        <v>0.77107086198118902</v>
      </c>
      <c r="F22" s="42">
        <f t="shared" si="2"/>
        <v>2.0591257400667033</v>
      </c>
      <c r="G22" s="43">
        <f t="shared" si="3"/>
        <v>8.0500000000000007</v>
      </c>
      <c r="H22" s="44">
        <f t="shared" si="4"/>
        <v>5.2000000000000009E-8</v>
      </c>
      <c r="I22" s="42">
        <f t="shared" si="5"/>
        <v>1.0221171891378553</v>
      </c>
      <c r="J22" s="42">
        <f t="shared" si="6"/>
        <v>2.0591257400667033</v>
      </c>
      <c r="K22" s="43">
        <f t="shared" si="7"/>
        <v>8.0500000000000007</v>
      </c>
      <c r="L22" s="42">
        <f t="shared" si="8"/>
        <v>5.2000000000000009E-8</v>
      </c>
      <c r="M22" s="42">
        <f t="shared" si="9"/>
        <v>1.0221171891378553</v>
      </c>
      <c r="N22" s="42">
        <f t="shared" si="10"/>
        <v>2.0591257400667033</v>
      </c>
      <c r="O22" s="43">
        <f t="shared" si="11"/>
        <v>8.0500000000000007</v>
      </c>
      <c r="Q22" s="63">
        <v>2032</v>
      </c>
      <c r="R22" s="64">
        <v>0.52</v>
      </c>
      <c r="S22" s="65">
        <v>11954.587007460295</v>
      </c>
      <c r="T22" s="67">
        <v>25.579201739959046</v>
      </c>
      <c r="U22" s="62">
        <v>100</v>
      </c>
    </row>
    <row r="23" spans="2:21" ht="18" x14ac:dyDescent="0.5">
      <c r="B23" s="117">
        <v>2033</v>
      </c>
      <c r="C23" s="118"/>
      <c r="D23" s="44">
        <f t="shared" si="0"/>
        <v>5.2000000000000009E-8</v>
      </c>
      <c r="E23" s="42">
        <f t="shared" si="1"/>
        <v>0.77107086198118902</v>
      </c>
      <c r="F23" s="42">
        <f t="shared" si="2"/>
        <v>2.1962413037371289</v>
      </c>
      <c r="G23" s="43">
        <f t="shared" si="3"/>
        <v>8.0500000000000007</v>
      </c>
      <c r="H23" s="44">
        <f t="shared" si="4"/>
        <v>5.2000000000000009E-8</v>
      </c>
      <c r="I23" s="42">
        <f t="shared" si="5"/>
        <v>1.0221171891378553</v>
      </c>
      <c r="J23" s="42">
        <f t="shared" si="6"/>
        <v>2.1962413037371289</v>
      </c>
      <c r="K23" s="43">
        <f t="shared" si="7"/>
        <v>8.0500000000000007</v>
      </c>
      <c r="L23" s="42">
        <f t="shared" si="8"/>
        <v>5.2000000000000009E-8</v>
      </c>
      <c r="M23" s="42">
        <f t="shared" si="9"/>
        <v>1.0221171891378553</v>
      </c>
      <c r="N23" s="42">
        <f t="shared" si="10"/>
        <v>2.1962413037371289</v>
      </c>
      <c r="O23" s="43">
        <f t="shared" si="11"/>
        <v>8.0500000000000007</v>
      </c>
      <c r="Q23" s="63">
        <v>2033</v>
      </c>
      <c r="R23" s="64">
        <v>0.52</v>
      </c>
      <c r="S23" s="65">
        <v>11954.587007460295</v>
      </c>
      <c r="T23" s="67">
        <v>27.282500667541974</v>
      </c>
      <c r="U23" s="62">
        <v>100</v>
      </c>
    </row>
    <row r="24" spans="2:21" ht="18" x14ac:dyDescent="0.5">
      <c r="B24" s="117">
        <v>2034</v>
      </c>
      <c r="C24" s="118"/>
      <c r="D24" s="44">
        <f t="shared" si="0"/>
        <v>5.2000000000000009E-8</v>
      </c>
      <c r="E24" s="42">
        <f t="shared" si="1"/>
        <v>0.77107086198118902</v>
      </c>
      <c r="F24" s="42">
        <f t="shared" si="2"/>
        <v>2.3333568674075544</v>
      </c>
      <c r="G24" s="43">
        <f t="shared" si="3"/>
        <v>8.0500000000000007</v>
      </c>
      <c r="H24" s="44">
        <f t="shared" si="4"/>
        <v>5.2000000000000009E-8</v>
      </c>
      <c r="I24" s="42">
        <f t="shared" si="5"/>
        <v>1.0221171891378553</v>
      </c>
      <c r="J24" s="42">
        <f t="shared" si="6"/>
        <v>2.3333568674075544</v>
      </c>
      <c r="K24" s="43">
        <f t="shared" si="7"/>
        <v>8.0500000000000007</v>
      </c>
      <c r="L24" s="42">
        <f t="shared" si="8"/>
        <v>5.2000000000000009E-8</v>
      </c>
      <c r="M24" s="42">
        <f t="shared" si="9"/>
        <v>1.0221171891378553</v>
      </c>
      <c r="N24" s="42">
        <f t="shared" si="10"/>
        <v>2.3333568674075544</v>
      </c>
      <c r="O24" s="43">
        <f t="shared" si="11"/>
        <v>8.0500000000000007</v>
      </c>
      <c r="Q24" s="63">
        <v>2034</v>
      </c>
      <c r="R24" s="64">
        <v>0.52</v>
      </c>
      <c r="S24" s="65">
        <v>11954.587007460295</v>
      </c>
      <c r="T24" s="67">
        <v>28.985799595124902</v>
      </c>
      <c r="U24" s="62">
        <v>100</v>
      </c>
    </row>
    <row r="25" spans="2:21" ht="18" x14ac:dyDescent="0.5">
      <c r="B25" s="117">
        <v>2035</v>
      </c>
      <c r="C25" s="118"/>
      <c r="D25" s="44">
        <f t="shared" si="0"/>
        <v>5.2000000000000009E-8</v>
      </c>
      <c r="E25" s="42">
        <f t="shared" si="1"/>
        <v>0.77107086198118902</v>
      </c>
      <c r="F25" s="42">
        <f t="shared" si="2"/>
        <v>2.4704724310779804</v>
      </c>
      <c r="G25" s="43">
        <f t="shared" si="3"/>
        <v>8.0500000000000007</v>
      </c>
      <c r="H25" s="44">
        <f t="shared" si="4"/>
        <v>5.2000000000000009E-8</v>
      </c>
      <c r="I25" s="42">
        <f t="shared" si="5"/>
        <v>1.0221171891378553</v>
      </c>
      <c r="J25" s="42">
        <f t="shared" si="6"/>
        <v>2.4704724310779804</v>
      </c>
      <c r="K25" s="43">
        <f t="shared" si="7"/>
        <v>8.0500000000000007</v>
      </c>
      <c r="L25" s="42">
        <f t="shared" si="8"/>
        <v>5.2000000000000009E-8</v>
      </c>
      <c r="M25" s="42">
        <f t="shared" si="9"/>
        <v>1.0221171891378553</v>
      </c>
      <c r="N25" s="42">
        <f t="shared" si="10"/>
        <v>2.4704724310779804</v>
      </c>
      <c r="O25" s="43">
        <f t="shared" si="11"/>
        <v>8.0500000000000007</v>
      </c>
      <c r="Q25" s="63">
        <v>2035</v>
      </c>
      <c r="R25" s="64">
        <v>0.52</v>
      </c>
      <c r="S25" s="65">
        <v>11954.587007460295</v>
      </c>
      <c r="T25" s="67">
        <v>30.68909852270783</v>
      </c>
      <c r="U25" s="62">
        <v>100</v>
      </c>
    </row>
    <row r="26" spans="2:21" ht="18" x14ac:dyDescent="0.5">
      <c r="B26" s="117">
        <v>2036</v>
      </c>
      <c r="C26" s="118"/>
      <c r="D26" s="44">
        <f t="shared" si="0"/>
        <v>5.2000000000000009E-8</v>
      </c>
      <c r="E26" s="42">
        <f t="shared" si="1"/>
        <v>0.77107086198118902</v>
      </c>
      <c r="F26" s="42">
        <f t="shared" si="2"/>
        <v>2.6179875733241755</v>
      </c>
      <c r="G26" s="43">
        <f t="shared" si="3"/>
        <v>8.0500000000000007</v>
      </c>
      <c r="H26" s="44">
        <f t="shared" si="4"/>
        <v>5.2000000000000009E-8</v>
      </c>
      <c r="I26" s="42">
        <f t="shared" si="5"/>
        <v>1.0221171891378553</v>
      </c>
      <c r="J26" s="42">
        <f t="shared" si="6"/>
        <v>2.6179875733241755</v>
      </c>
      <c r="K26" s="43">
        <f t="shared" si="7"/>
        <v>8.0500000000000007</v>
      </c>
      <c r="L26" s="42">
        <f t="shared" si="8"/>
        <v>5.2000000000000009E-8</v>
      </c>
      <c r="M26" s="42">
        <f t="shared" si="9"/>
        <v>1.0221171891378553</v>
      </c>
      <c r="N26" s="42">
        <f t="shared" si="10"/>
        <v>2.6179875733241755</v>
      </c>
      <c r="O26" s="43">
        <f t="shared" si="11"/>
        <v>8.0500000000000007</v>
      </c>
      <c r="Q26" s="63">
        <v>2036</v>
      </c>
      <c r="R26" s="64">
        <v>0.52</v>
      </c>
      <c r="S26" s="65">
        <v>11954.587007460295</v>
      </c>
      <c r="T26" s="67">
        <v>32.521584761791004</v>
      </c>
      <c r="U26" s="62">
        <v>100</v>
      </c>
    </row>
    <row r="27" spans="2:21" ht="18" x14ac:dyDescent="0.5">
      <c r="B27" s="117">
        <v>2037</v>
      </c>
      <c r="C27" s="118"/>
      <c r="D27" s="44">
        <f t="shared" si="0"/>
        <v>5.2000000000000009E-8</v>
      </c>
      <c r="E27" s="42">
        <f t="shared" si="1"/>
        <v>0.77107086198118902</v>
      </c>
      <c r="F27" s="42">
        <f t="shared" si="2"/>
        <v>2.7743110377836326</v>
      </c>
      <c r="G27" s="43">
        <f t="shared" si="3"/>
        <v>8.0500000000000007</v>
      </c>
      <c r="H27" s="44">
        <f t="shared" si="4"/>
        <v>5.2000000000000009E-8</v>
      </c>
      <c r="I27" s="42">
        <f t="shared" si="5"/>
        <v>1.0221171891378553</v>
      </c>
      <c r="J27" s="42">
        <f t="shared" si="6"/>
        <v>2.7743110377836326</v>
      </c>
      <c r="K27" s="43">
        <f t="shared" si="7"/>
        <v>8.0500000000000007</v>
      </c>
      <c r="L27" s="42">
        <f t="shared" si="8"/>
        <v>5.2000000000000009E-8</v>
      </c>
      <c r="M27" s="42">
        <f t="shared" si="9"/>
        <v>1.0221171891378553</v>
      </c>
      <c r="N27" s="42">
        <f t="shared" si="10"/>
        <v>2.7743110377836326</v>
      </c>
      <c r="O27" s="43">
        <f t="shared" si="11"/>
        <v>8.0500000000000007</v>
      </c>
      <c r="Q27" s="63">
        <v>2037</v>
      </c>
      <c r="R27" s="64">
        <v>0.52</v>
      </c>
      <c r="S27" s="65">
        <v>11954.587007460295</v>
      </c>
      <c r="T27" s="67">
        <v>34.463491152591715</v>
      </c>
      <c r="U27" s="62">
        <v>100</v>
      </c>
    </row>
    <row r="28" spans="2:21" ht="18" x14ac:dyDescent="0.5">
      <c r="B28" s="117">
        <v>2038</v>
      </c>
      <c r="C28" s="118"/>
      <c r="D28" s="44">
        <f t="shared" si="0"/>
        <v>5.2000000000000009E-8</v>
      </c>
      <c r="E28" s="42">
        <f t="shared" si="1"/>
        <v>0.77107086198118902</v>
      </c>
      <c r="F28" s="42">
        <f t="shared" si="2"/>
        <v>2.9399687809041528</v>
      </c>
      <c r="G28" s="43">
        <f t="shared" si="3"/>
        <v>8.0500000000000007</v>
      </c>
      <c r="H28" s="44">
        <f t="shared" si="4"/>
        <v>5.2000000000000009E-8</v>
      </c>
      <c r="I28" s="42">
        <f t="shared" si="5"/>
        <v>1.0221171891378553</v>
      </c>
      <c r="J28" s="42">
        <f t="shared" si="6"/>
        <v>2.9399687809041528</v>
      </c>
      <c r="K28" s="43">
        <f t="shared" si="7"/>
        <v>8.0500000000000007</v>
      </c>
      <c r="L28" s="42">
        <f t="shared" si="8"/>
        <v>5.2000000000000009E-8</v>
      </c>
      <c r="M28" s="42">
        <f t="shared" si="9"/>
        <v>1.0221171891378553</v>
      </c>
      <c r="N28" s="42">
        <f t="shared" si="10"/>
        <v>2.9399687809041528</v>
      </c>
      <c r="O28" s="43">
        <f t="shared" si="11"/>
        <v>8.0500000000000007</v>
      </c>
      <c r="Q28" s="63">
        <v>2038</v>
      </c>
      <c r="R28" s="64">
        <v>0.52</v>
      </c>
      <c r="S28" s="65">
        <v>11954.587007460295</v>
      </c>
      <c r="T28" s="67">
        <v>36.521351315579537</v>
      </c>
      <c r="U28" s="62">
        <v>100</v>
      </c>
    </row>
    <row r="29" spans="2:21" ht="18" x14ac:dyDescent="0.5">
      <c r="B29" s="117">
        <v>2039</v>
      </c>
      <c r="C29" s="118"/>
      <c r="D29" s="44">
        <f t="shared" si="0"/>
        <v>5.2000000000000009E-8</v>
      </c>
      <c r="E29" s="42">
        <f t="shared" si="1"/>
        <v>0.77107086198118902</v>
      </c>
      <c r="F29" s="42">
        <f t="shared" si="2"/>
        <v>3.1155181646814132</v>
      </c>
      <c r="G29" s="43">
        <f t="shared" si="3"/>
        <v>8.0500000000000007</v>
      </c>
      <c r="H29" s="44">
        <f t="shared" si="4"/>
        <v>5.2000000000000009E-8</v>
      </c>
      <c r="I29" s="42">
        <f t="shared" si="5"/>
        <v>1.0221171891378553</v>
      </c>
      <c r="J29" s="42">
        <f t="shared" si="6"/>
        <v>3.1155181646814132</v>
      </c>
      <c r="K29" s="43">
        <f t="shared" si="7"/>
        <v>8.0500000000000007</v>
      </c>
      <c r="L29" s="42">
        <f t="shared" si="8"/>
        <v>5.2000000000000009E-8</v>
      </c>
      <c r="M29" s="42">
        <f t="shared" si="9"/>
        <v>1.0221171891378553</v>
      </c>
      <c r="N29" s="42">
        <f t="shared" si="10"/>
        <v>3.1155181646814132</v>
      </c>
      <c r="O29" s="43">
        <f t="shared" si="11"/>
        <v>8.0500000000000007</v>
      </c>
      <c r="Q29" s="63">
        <v>2039</v>
      </c>
      <c r="R29" s="64">
        <v>0.52</v>
      </c>
      <c r="S29" s="65">
        <v>11954.587007460295</v>
      </c>
      <c r="T29" s="67">
        <v>38.70208900225358</v>
      </c>
      <c r="U29" s="62">
        <v>100</v>
      </c>
    </row>
    <row r="30" spans="2:21" ht="18" x14ac:dyDescent="0.5">
      <c r="B30" s="117">
        <v>2040</v>
      </c>
      <c r="C30" s="118"/>
      <c r="D30" s="44">
        <f t="shared" si="0"/>
        <v>5.2000000000000009E-8</v>
      </c>
      <c r="E30" s="42">
        <f t="shared" si="1"/>
        <v>0.77107086198118902</v>
      </c>
      <c r="F30" s="42">
        <f t="shared" si="2"/>
        <v>3.3015498319253362</v>
      </c>
      <c r="G30" s="43">
        <f t="shared" si="3"/>
        <v>8.0500000000000007</v>
      </c>
      <c r="H30" s="44">
        <f t="shared" si="4"/>
        <v>5.2000000000000009E-8</v>
      </c>
      <c r="I30" s="42">
        <f t="shared" si="5"/>
        <v>1.0221171891378553</v>
      </c>
      <c r="J30" s="42">
        <f t="shared" si="6"/>
        <v>3.3015498319253362</v>
      </c>
      <c r="K30" s="43">
        <f t="shared" si="7"/>
        <v>8.0500000000000007</v>
      </c>
      <c r="L30" s="42">
        <f t="shared" si="8"/>
        <v>5.2000000000000009E-8</v>
      </c>
      <c r="M30" s="42">
        <f t="shared" si="9"/>
        <v>1.0221171891378553</v>
      </c>
      <c r="N30" s="42">
        <f t="shared" si="10"/>
        <v>3.3015498319253362</v>
      </c>
      <c r="O30" s="43">
        <f t="shared" si="11"/>
        <v>8.0500000000000007</v>
      </c>
      <c r="Q30" s="63">
        <v>2040</v>
      </c>
      <c r="R30" s="64">
        <v>0.52</v>
      </c>
      <c r="S30" s="65">
        <v>11954.587007460295</v>
      </c>
      <c r="T30" s="67">
        <v>41.013041390376848</v>
      </c>
      <c r="U30" s="62">
        <v>100</v>
      </c>
    </row>
    <row r="31" spans="2:21" ht="18" x14ac:dyDescent="0.5">
      <c r="B31" s="117">
        <v>2041</v>
      </c>
      <c r="C31" s="118"/>
      <c r="D31" s="44">
        <f t="shared" si="0"/>
        <v>5.2000000000000009E-8</v>
      </c>
      <c r="E31" s="42">
        <f t="shared" si="1"/>
        <v>0.77107086198118902</v>
      </c>
      <c r="F31" s="42">
        <f t="shared" si="2"/>
        <v>3.4986896935010656</v>
      </c>
      <c r="G31" s="43">
        <f t="shared" si="3"/>
        <v>8.0500000000000007</v>
      </c>
      <c r="H31" s="44">
        <f t="shared" si="4"/>
        <v>5.2000000000000009E-8</v>
      </c>
      <c r="I31" s="42">
        <f t="shared" si="5"/>
        <v>1.0221171891378553</v>
      </c>
      <c r="J31" s="42">
        <f t="shared" si="6"/>
        <v>3.4986896935010656</v>
      </c>
      <c r="K31" s="43">
        <f t="shared" si="7"/>
        <v>8.0500000000000007</v>
      </c>
      <c r="L31" s="42">
        <f t="shared" si="8"/>
        <v>5.2000000000000009E-8</v>
      </c>
      <c r="M31" s="42">
        <f t="shared" si="9"/>
        <v>1.0221171891378553</v>
      </c>
      <c r="N31" s="42">
        <f t="shared" si="10"/>
        <v>3.4986896935010656</v>
      </c>
      <c r="O31" s="43">
        <f t="shared" si="11"/>
        <v>8.0500000000000007</v>
      </c>
      <c r="Q31" s="63">
        <v>2041</v>
      </c>
      <c r="R31" s="64">
        <v>0.52</v>
      </c>
      <c r="S31" s="65">
        <v>11954.587007460295</v>
      </c>
      <c r="T31" s="67">
        <v>43.461983770199573</v>
      </c>
      <c r="U31" s="62">
        <v>100</v>
      </c>
    </row>
    <row r="32" spans="2:21" ht="18" x14ac:dyDescent="0.5">
      <c r="B32" s="117">
        <v>2042</v>
      </c>
      <c r="C32" s="118"/>
      <c r="D32" s="44">
        <f t="shared" si="0"/>
        <v>5.2000000000000009E-8</v>
      </c>
      <c r="E32" s="42">
        <f t="shared" si="1"/>
        <v>0.77107086198118902</v>
      </c>
      <c r="F32" s="42">
        <f t="shared" si="2"/>
        <v>3.7076010342307026</v>
      </c>
      <c r="G32" s="43">
        <f t="shared" si="3"/>
        <v>8.0500000000000007</v>
      </c>
      <c r="H32" s="44">
        <f t="shared" si="4"/>
        <v>5.2000000000000009E-8</v>
      </c>
      <c r="I32" s="42">
        <f t="shared" si="5"/>
        <v>1.0221171891378553</v>
      </c>
      <c r="J32" s="42">
        <f t="shared" si="6"/>
        <v>3.7076010342307026</v>
      </c>
      <c r="K32" s="43">
        <f t="shared" si="7"/>
        <v>8.0500000000000007</v>
      </c>
      <c r="L32" s="42">
        <f t="shared" si="8"/>
        <v>5.2000000000000009E-8</v>
      </c>
      <c r="M32" s="42">
        <f t="shared" si="9"/>
        <v>1.0221171891378553</v>
      </c>
      <c r="N32" s="42">
        <f t="shared" si="10"/>
        <v>3.7076010342307026</v>
      </c>
      <c r="O32" s="43">
        <f t="shared" si="11"/>
        <v>8.0500000000000007</v>
      </c>
      <c r="Q32" s="63">
        <v>2042</v>
      </c>
      <c r="R32" s="64">
        <v>0.52</v>
      </c>
      <c r="S32" s="65">
        <v>11954.587007460295</v>
      </c>
      <c r="T32" s="67">
        <v>46.057155704729226</v>
      </c>
      <c r="U32" s="62">
        <v>100</v>
      </c>
    </row>
    <row r="33" spans="2:21" ht="18" x14ac:dyDescent="0.5">
      <c r="B33" s="117">
        <v>2043</v>
      </c>
      <c r="C33" s="118"/>
      <c r="D33" s="44">
        <f t="shared" si="0"/>
        <v>5.2000000000000009E-8</v>
      </c>
      <c r="E33" s="42">
        <f t="shared" si="1"/>
        <v>0.77107086198118902</v>
      </c>
      <c r="F33" s="42">
        <f t="shared" si="2"/>
        <v>3.9289867445411932</v>
      </c>
      <c r="G33" s="43">
        <f t="shared" si="3"/>
        <v>8.0500000000000007</v>
      </c>
      <c r="H33" s="44">
        <f t="shared" si="4"/>
        <v>5.2000000000000009E-8</v>
      </c>
      <c r="I33" s="42">
        <f t="shared" si="5"/>
        <v>1.0221171891378553</v>
      </c>
      <c r="J33" s="42">
        <f t="shared" si="6"/>
        <v>3.9289867445411932</v>
      </c>
      <c r="K33" s="43">
        <f t="shared" si="7"/>
        <v>8.0500000000000007</v>
      </c>
      <c r="L33" s="42">
        <f t="shared" si="8"/>
        <v>5.2000000000000009E-8</v>
      </c>
      <c r="M33" s="42">
        <f t="shared" si="9"/>
        <v>1.0221171891378553</v>
      </c>
      <c r="N33" s="42">
        <f t="shared" si="10"/>
        <v>3.9289867445411932</v>
      </c>
      <c r="O33" s="43">
        <f t="shared" si="11"/>
        <v>8.0500000000000007</v>
      </c>
      <c r="Q33" s="63">
        <v>2043</v>
      </c>
      <c r="R33" s="64">
        <v>0.52</v>
      </c>
      <c r="S33" s="65">
        <v>11954.587007460295</v>
      </c>
      <c r="T33" s="67">
        <v>48.807288752064515</v>
      </c>
      <c r="U33" s="62">
        <v>100</v>
      </c>
    </row>
    <row r="34" spans="2:21" ht="18" x14ac:dyDescent="0.5">
      <c r="B34" s="117">
        <v>2044</v>
      </c>
      <c r="C34" s="118"/>
      <c r="D34" s="44">
        <f t="shared" si="0"/>
        <v>5.2000000000000009E-8</v>
      </c>
      <c r="E34" s="42">
        <f t="shared" si="1"/>
        <v>0.77107086198118902</v>
      </c>
      <c r="F34" s="42">
        <f t="shared" si="2"/>
        <v>4.1635916853668276</v>
      </c>
      <c r="G34" s="43">
        <f t="shared" si="3"/>
        <v>8.0500000000000007</v>
      </c>
      <c r="H34" s="44">
        <f t="shared" si="4"/>
        <v>5.2000000000000009E-8</v>
      </c>
      <c r="I34" s="42">
        <f t="shared" si="5"/>
        <v>1.0221171891378553</v>
      </c>
      <c r="J34" s="42">
        <f t="shared" si="6"/>
        <v>4.1635916853668276</v>
      </c>
      <c r="K34" s="43">
        <f t="shared" si="7"/>
        <v>8.0500000000000007</v>
      </c>
      <c r="L34" s="42">
        <f t="shared" si="8"/>
        <v>5.2000000000000009E-8</v>
      </c>
      <c r="M34" s="42">
        <f t="shared" si="9"/>
        <v>1.0221171891378553</v>
      </c>
      <c r="N34" s="42">
        <f t="shared" si="10"/>
        <v>4.1635916853668276</v>
      </c>
      <c r="O34" s="43">
        <f t="shared" si="11"/>
        <v>8.0500000000000007</v>
      </c>
      <c r="Q34" s="63">
        <v>2044</v>
      </c>
      <c r="R34" s="64">
        <v>0.52</v>
      </c>
      <c r="S34" s="65">
        <v>11954.587007460295</v>
      </c>
      <c r="T34" s="67">
        <v>51.721635843066181</v>
      </c>
      <c r="U34" s="62">
        <v>100</v>
      </c>
    </row>
    <row r="35" spans="2:21" x14ac:dyDescent="0.5">
      <c r="B35" s="117">
        <v>2045</v>
      </c>
      <c r="C35" s="118"/>
      <c r="D35" s="44">
        <f t="shared" si="0"/>
        <v>5.2000000000000009E-8</v>
      </c>
      <c r="E35" s="42">
        <f t="shared" si="1"/>
        <v>0.77107086198118902</v>
      </c>
      <c r="F35" s="42">
        <f t="shared" si="2"/>
        <v>4.4122051942631657</v>
      </c>
      <c r="G35" s="43">
        <f t="shared" si="3"/>
        <v>8.0500000000000007</v>
      </c>
      <c r="H35" s="44">
        <f t="shared" si="4"/>
        <v>5.2000000000000009E-8</v>
      </c>
      <c r="I35" s="42">
        <f t="shared" si="5"/>
        <v>1.0221171891378553</v>
      </c>
      <c r="J35" s="42">
        <f t="shared" si="6"/>
        <v>4.4122051942631657</v>
      </c>
      <c r="K35" s="43">
        <f t="shared" si="7"/>
        <v>8.0500000000000007</v>
      </c>
      <c r="L35" s="42">
        <f t="shared" si="8"/>
        <v>5.2000000000000009E-8</v>
      </c>
      <c r="M35" s="42">
        <f t="shared" si="9"/>
        <v>1.0221171891378553</v>
      </c>
      <c r="N35" s="42">
        <f t="shared" si="10"/>
        <v>4.4122051942631657</v>
      </c>
      <c r="O35" s="43">
        <f t="shared" si="11"/>
        <v>8.0500000000000007</v>
      </c>
      <c r="Q35" s="63">
        <v>2045</v>
      </c>
      <c r="R35" s="64">
        <v>0.52</v>
      </c>
      <c r="S35" s="65">
        <v>11954.587007460295</v>
      </c>
      <c r="T35" s="67">
        <v>54.81000241320703</v>
      </c>
      <c r="U35" s="62">
        <v>100</v>
      </c>
    </row>
    <row r="36" spans="2:21" x14ac:dyDescent="0.5">
      <c r="B36" s="117">
        <v>2046</v>
      </c>
      <c r="C36" s="118"/>
      <c r="D36" s="44">
        <f t="shared" si="0"/>
        <v>5.2000000000000009E-8</v>
      </c>
      <c r="E36" s="42">
        <f t="shared" si="1"/>
        <v>0.77107086198118902</v>
      </c>
      <c r="F36" s="42">
        <f t="shared" si="2"/>
        <v>4.6756637411643069</v>
      </c>
      <c r="G36" s="43">
        <f t="shared" si="3"/>
        <v>8.0500000000000007</v>
      </c>
      <c r="H36" s="44">
        <f t="shared" si="4"/>
        <v>5.2000000000000009E-8</v>
      </c>
      <c r="I36" s="42">
        <f t="shared" si="5"/>
        <v>1.0221171891378553</v>
      </c>
      <c r="J36" s="42">
        <f t="shared" si="6"/>
        <v>4.6756637411643069</v>
      </c>
      <c r="K36" s="43">
        <f t="shared" si="7"/>
        <v>8.0500000000000007</v>
      </c>
      <c r="L36" s="42">
        <f t="shared" si="8"/>
        <v>5.2000000000000009E-8</v>
      </c>
      <c r="M36" s="42">
        <f t="shared" si="9"/>
        <v>1.0221171891378553</v>
      </c>
      <c r="N36" s="42">
        <f t="shared" si="10"/>
        <v>4.6756637411643069</v>
      </c>
      <c r="O36" s="43">
        <f t="shared" si="11"/>
        <v>8.0500000000000007</v>
      </c>
      <c r="Q36" s="63">
        <v>2046</v>
      </c>
      <c r="R36" s="64">
        <v>0.52</v>
      </c>
      <c r="S36" s="65">
        <v>11954.587007460295</v>
      </c>
      <c r="T36" s="67">
        <v>58.082779393345426</v>
      </c>
      <c r="U36" s="62">
        <v>100</v>
      </c>
    </row>
    <row r="37" spans="2:21" x14ac:dyDescent="0.5">
      <c r="B37" s="117">
        <v>2047</v>
      </c>
      <c r="C37" s="118"/>
      <c r="D37" s="44">
        <f t="shared" si="0"/>
        <v>5.2000000000000009E-8</v>
      </c>
      <c r="E37" s="42">
        <f t="shared" si="1"/>
        <v>0.77107086198118902</v>
      </c>
      <c r="F37" s="42">
        <f t="shared" si="2"/>
        <v>4.9548537427188961</v>
      </c>
      <c r="G37" s="43">
        <f t="shared" si="3"/>
        <v>8.0500000000000007</v>
      </c>
      <c r="H37" s="44">
        <f t="shared" si="4"/>
        <v>5.2000000000000009E-8</v>
      </c>
      <c r="I37" s="42">
        <f t="shared" si="5"/>
        <v>1.0221171891378553</v>
      </c>
      <c r="J37" s="42">
        <f t="shared" si="6"/>
        <v>4.9548537427188961</v>
      </c>
      <c r="K37" s="43">
        <f t="shared" si="7"/>
        <v>8.0500000000000007</v>
      </c>
      <c r="L37" s="42">
        <f t="shared" si="8"/>
        <v>5.2000000000000009E-8</v>
      </c>
      <c r="M37" s="42">
        <f t="shared" si="9"/>
        <v>1.0221171891378553</v>
      </c>
      <c r="N37" s="42">
        <f t="shared" si="10"/>
        <v>4.9548537427188961</v>
      </c>
      <c r="O37" s="43">
        <f t="shared" si="11"/>
        <v>8.0500000000000007</v>
      </c>
      <c r="Q37" s="63">
        <v>2047</v>
      </c>
      <c r="R37" s="64">
        <v>0.52</v>
      </c>
      <c r="S37" s="65">
        <v>11954.587007460295</v>
      </c>
      <c r="T37" s="67">
        <v>61.550978170421068</v>
      </c>
      <c r="U37" s="62">
        <v>100</v>
      </c>
    </row>
    <row r="38" spans="2:21" x14ac:dyDescent="0.5">
      <c r="B38" s="117">
        <v>2048</v>
      </c>
      <c r="C38" s="118"/>
      <c r="D38" s="44">
        <f t="shared" si="0"/>
        <v>5.2000000000000009E-8</v>
      </c>
      <c r="E38" s="42">
        <f t="shared" si="1"/>
        <v>0.77107086198118902</v>
      </c>
      <c r="F38" s="42">
        <f t="shared" si="2"/>
        <v>5.2507145446738228</v>
      </c>
      <c r="G38" s="43">
        <f t="shared" si="3"/>
        <v>8.0500000000000007</v>
      </c>
      <c r="H38" s="44">
        <f t="shared" si="4"/>
        <v>5.2000000000000009E-8</v>
      </c>
      <c r="I38" s="42">
        <f t="shared" si="5"/>
        <v>1.0221171891378553</v>
      </c>
      <c r="J38" s="42">
        <f t="shared" si="6"/>
        <v>5.2507145446738228</v>
      </c>
      <c r="K38" s="43">
        <f t="shared" si="7"/>
        <v>8.0500000000000007</v>
      </c>
      <c r="L38" s="42">
        <f t="shared" si="8"/>
        <v>5.2000000000000009E-8</v>
      </c>
      <c r="M38" s="42">
        <f t="shared" si="9"/>
        <v>1.0221171891378553</v>
      </c>
      <c r="N38" s="42">
        <f t="shared" si="10"/>
        <v>5.2507145446738228</v>
      </c>
      <c r="O38" s="43">
        <f t="shared" si="11"/>
        <v>8.0500000000000007</v>
      </c>
      <c r="Q38" s="63">
        <v>2048</v>
      </c>
      <c r="R38" s="64">
        <v>0.52</v>
      </c>
      <c r="S38" s="65">
        <v>11954.587007460295</v>
      </c>
      <c r="T38" s="67">
        <v>65.226267635699671</v>
      </c>
      <c r="U38" s="62">
        <v>100</v>
      </c>
    </row>
    <row r="39" spans="2:21" x14ac:dyDescent="0.5">
      <c r="B39" s="117">
        <v>2049</v>
      </c>
      <c r="C39" s="118"/>
      <c r="D39" s="44">
        <f t="shared" si="0"/>
        <v>5.2000000000000009E-8</v>
      </c>
      <c r="E39" s="42">
        <f t="shared" si="1"/>
        <v>0.77107086198118902</v>
      </c>
      <c r="F39" s="42">
        <f t="shared" si="2"/>
        <v>5.5642415823399549</v>
      </c>
      <c r="G39" s="43">
        <f t="shared" si="3"/>
        <v>8.0500000000000007</v>
      </c>
      <c r="H39" s="44">
        <f t="shared" si="4"/>
        <v>5.2000000000000009E-8</v>
      </c>
      <c r="I39" s="42">
        <f t="shared" si="5"/>
        <v>1.0221171891378553</v>
      </c>
      <c r="J39" s="42">
        <f t="shared" si="6"/>
        <v>5.5642415823399549</v>
      </c>
      <c r="K39" s="43">
        <f t="shared" si="7"/>
        <v>8.0500000000000007</v>
      </c>
      <c r="L39" s="42">
        <f t="shared" si="8"/>
        <v>5.2000000000000009E-8</v>
      </c>
      <c r="M39" s="42">
        <f t="shared" si="9"/>
        <v>1.0221171891378553</v>
      </c>
      <c r="N39" s="42">
        <f t="shared" si="10"/>
        <v>5.5642415823399549</v>
      </c>
      <c r="O39" s="43">
        <f t="shared" si="11"/>
        <v>8.0500000000000007</v>
      </c>
      <c r="Q39" s="63">
        <v>2049</v>
      </c>
      <c r="R39" s="64">
        <v>0.52</v>
      </c>
      <c r="S39" s="65">
        <v>11954.587007460295</v>
      </c>
      <c r="T39" s="67">
        <v>69.121013445216832</v>
      </c>
      <c r="U39" s="62">
        <v>100</v>
      </c>
    </row>
    <row r="40" spans="2:21" x14ac:dyDescent="0.5">
      <c r="B40" s="117">
        <v>2050</v>
      </c>
      <c r="C40" s="118"/>
      <c r="D40" s="45">
        <f t="shared" si="0"/>
        <v>5.2000000000000009E-8</v>
      </c>
      <c r="E40" s="46">
        <f t="shared" si="1"/>
        <v>0.77107086198118902</v>
      </c>
      <c r="F40" s="46">
        <f t="shared" si="2"/>
        <v>5.8964897297734069</v>
      </c>
      <c r="G40" s="47">
        <f t="shared" si="3"/>
        <v>8.0500000000000007</v>
      </c>
      <c r="H40" s="45">
        <f t="shared" si="4"/>
        <v>5.2000000000000009E-8</v>
      </c>
      <c r="I40" s="46">
        <f t="shared" si="5"/>
        <v>1.0221171891378553</v>
      </c>
      <c r="J40" s="46">
        <f t="shared" si="6"/>
        <v>5.8964897297734069</v>
      </c>
      <c r="K40" s="47">
        <f t="shared" si="7"/>
        <v>8.0500000000000007</v>
      </c>
      <c r="L40" s="42">
        <f t="shared" si="8"/>
        <v>5.2000000000000009E-8</v>
      </c>
      <c r="M40" s="42">
        <f t="shared" si="9"/>
        <v>1.0221171891378553</v>
      </c>
      <c r="N40" s="42">
        <f t="shared" si="10"/>
        <v>5.8964897297734069</v>
      </c>
      <c r="O40" s="43">
        <f t="shared" si="11"/>
        <v>8.0500000000000007</v>
      </c>
      <c r="Q40" s="63">
        <v>2050</v>
      </c>
      <c r="R40" s="64">
        <v>0.52</v>
      </c>
      <c r="S40" s="65">
        <v>11954.587007460295</v>
      </c>
      <c r="T40" s="67">
        <v>73.248319624514366</v>
      </c>
      <c r="U40" s="62">
        <v>100</v>
      </c>
    </row>
    <row r="41" spans="2:21" x14ac:dyDescent="0.5">
      <c r="B41" s="126" t="s">
        <v>25</v>
      </c>
      <c r="C41" s="12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9"/>
    </row>
    <row r="42" spans="2:21" x14ac:dyDescent="0.5">
      <c r="B42" s="128" t="s">
        <v>16</v>
      </c>
      <c r="C42" s="129"/>
      <c r="D42" s="39">
        <v>5.1999999999999983E-8</v>
      </c>
      <c r="E42" s="40">
        <v>0.77107086198118857</v>
      </c>
      <c r="F42" s="40">
        <v>1.0533518057271709</v>
      </c>
      <c r="G42" s="41">
        <v>8.0499999999999954</v>
      </c>
      <c r="H42" s="39">
        <v>5.1999999999999983E-8</v>
      </c>
      <c r="I42" s="40">
        <v>1.0221171891378551</v>
      </c>
      <c r="J42" s="40">
        <v>1.0533518057271709</v>
      </c>
      <c r="K42" s="41">
        <v>8.0499999999999954</v>
      </c>
      <c r="L42" s="40">
        <v>5.1999999999999983E-8</v>
      </c>
      <c r="M42" s="40">
        <v>1.0221171891378551</v>
      </c>
      <c r="N42" s="40">
        <v>1.0533518057271709</v>
      </c>
      <c r="O42" s="41">
        <v>8.0499999999999954</v>
      </c>
    </row>
    <row r="43" spans="2:21" x14ac:dyDescent="0.5">
      <c r="B43" s="130" t="s">
        <v>17</v>
      </c>
      <c r="C43" s="131"/>
      <c r="D43" s="44">
        <v>5.1999999999999969E-8</v>
      </c>
      <c r="E43" s="42">
        <v>0.77107086198118824</v>
      </c>
      <c r="F43" s="42">
        <v>1.2831552199311655</v>
      </c>
      <c r="G43" s="43">
        <v>8.0499999999999936</v>
      </c>
      <c r="H43" s="44">
        <v>5.1999999999999969E-8</v>
      </c>
      <c r="I43" s="42">
        <v>1.0221171891378549</v>
      </c>
      <c r="J43" s="42">
        <v>1.2831552199311655</v>
      </c>
      <c r="K43" s="43">
        <v>8.0499999999999936</v>
      </c>
      <c r="L43" s="42">
        <v>5.1999999999999969E-8</v>
      </c>
      <c r="M43" s="42">
        <v>1.0221171891378549</v>
      </c>
      <c r="N43" s="42">
        <v>1.2831552199311655</v>
      </c>
      <c r="O43" s="43">
        <v>8.0499999999999936</v>
      </c>
    </row>
    <row r="44" spans="2:21" x14ac:dyDescent="0.5">
      <c r="B44" s="132" t="s">
        <v>18</v>
      </c>
      <c r="C44" s="133"/>
      <c r="D44" s="45">
        <v>5.1999999999999936E-8</v>
      </c>
      <c r="E44" s="46">
        <v>0.77107086198118813</v>
      </c>
      <c r="F44" s="46">
        <v>2.217239026841141</v>
      </c>
      <c r="G44" s="47">
        <v>8.0499999999999901</v>
      </c>
      <c r="H44" s="45">
        <v>5.1999999999999936E-8</v>
      </c>
      <c r="I44" s="46">
        <v>1.022117189137854</v>
      </c>
      <c r="J44" s="46">
        <v>2.217239026841141</v>
      </c>
      <c r="K44" s="47">
        <v>8.0499999999999901</v>
      </c>
      <c r="L44" s="46">
        <v>5.1999999999999936E-8</v>
      </c>
      <c r="M44" s="46">
        <v>1.022117189137854</v>
      </c>
      <c r="N44" s="46">
        <v>2.217239026841141</v>
      </c>
      <c r="O44" s="47">
        <v>8.0499999999999901</v>
      </c>
    </row>
    <row r="45" spans="2:21" x14ac:dyDescent="0.5">
      <c r="B45" s="50" t="s">
        <v>26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2"/>
    </row>
    <row r="46" spans="2:21" x14ac:dyDescent="0.5">
      <c r="B46" s="53" t="s">
        <v>27</v>
      </c>
      <c r="C46" s="54"/>
      <c r="D46" s="33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6"/>
    </row>
  </sheetData>
  <mergeCells count="42">
    <mergeCell ref="B40:C40"/>
    <mergeCell ref="B41:C41"/>
    <mergeCell ref="B42:C42"/>
    <mergeCell ref="B43:C43"/>
    <mergeCell ref="B44:C44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Q6:U6"/>
    <mergeCell ref="B15:C15"/>
    <mergeCell ref="B6:C7"/>
    <mergeCell ref="D6:G6"/>
    <mergeCell ref="H6:K6"/>
    <mergeCell ref="L6:O6"/>
    <mergeCell ref="B8:C8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workbookViewId="0"/>
  </sheetViews>
  <sheetFormatPr defaultRowHeight="16.5" x14ac:dyDescent="0.5"/>
  <cols>
    <col min="2" max="2" width="12" customWidth="1"/>
  </cols>
  <sheetData>
    <row r="2" spans="2:16" ht="21.65" x14ac:dyDescent="0.55000000000000004">
      <c r="B2" s="1" t="s">
        <v>43</v>
      </c>
    </row>
    <row r="3" spans="2:16" ht="18.649999999999999" thickBot="1" x14ac:dyDescent="0.55000000000000004"/>
    <row r="4" spans="2:16" ht="17" thickBot="1" x14ac:dyDescent="0.55000000000000004">
      <c r="B4" s="134" t="s">
        <v>0</v>
      </c>
      <c r="C4" s="136" t="s">
        <v>30</v>
      </c>
      <c r="D4" s="137"/>
      <c r="E4" s="137"/>
      <c r="F4" s="137"/>
      <c r="G4" s="137"/>
      <c r="H4" s="137"/>
      <c r="I4" s="138"/>
      <c r="J4" s="139" t="s">
        <v>31</v>
      </c>
      <c r="K4" s="140"/>
      <c r="L4" s="140"/>
      <c r="M4" s="140"/>
      <c r="N4" s="140"/>
      <c r="O4" s="140"/>
      <c r="P4" s="141"/>
    </row>
    <row r="5" spans="2:16" ht="17" thickBot="1" x14ac:dyDescent="0.55000000000000004">
      <c r="B5" s="135"/>
      <c r="C5" s="71" t="s">
        <v>32</v>
      </c>
      <c r="D5" s="72" t="s">
        <v>33</v>
      </c>
      <c r="E5" s="72" t="s">
        <v>34</v>
      </c>
      <c r="F5" s="72" t="s">
        <v>35</v>
      </c>
      <c r="G5" s="72" t="s">
        <v>36</v>
      </c>
      <c r="H5" s="72" t="s">
        <v>37</v>
      </c>
      <c r="I5" s="73" t="s">
        <v>38</v>
      </c>
      <c r="J5" s="74" t="s">
        <v>32</v>
      </c>
      <c r="K5" s="75" t="s">
        <v>33</v>
      </c>
      <c r="L5" s="75" t="s">
        <v>34</v>
      </c>
      <c r="M5" s="75" t="s">
        <v>35</v>
      </c>
      <c r="N5" s="75" t="s">
        <v>36</v>
      </c>
      <c r="O5" s="75" t="s">
        <v>37</v>
      </c>
      <c r="P5" s="76" t="s">
        <v>38</v>
      </c>
    </row>
    <row r="6" spans="2:16" ht="18" x14ac:dyDescent="0.5">
      <c r="B6" s="77">
        <v>2018</v>
      </c>
      <c r="C6" s="78">
        <v>8.9424002470350164E-2</v>
      </c>
      <c r="D6" s="79">
        <v>2.0127262558365562E-2</v>
      </c>
      <c r="E6" s="79">
        <v>3.2922677229796748E-2</v>
      </c>
      <c r="F6" s="79">
        <v>1.307473853939852E-2</v>
      </c>
      <c r="G6" s="79">
        <v>9.5055553767928527E-3</v>
      </c>
      <c r="H6" s="79">
        <v>7.6027624380674242E-3</v>
      </c>
      <c r="I6" s="80">
        <v>5.3751007714002274E-3</v>
      </c>
      <c r="J6" s="81">
        <v>0</v>
      </c>
      <c r="K6" s="79">
        <v>6.8480834355455794E-2</v>
      </c>
      <c r="L6" s="79">
        <v>5.5685419684024608E-2</v>
      </c>
      <c r="M6" s="79">
        <v>7.5533358374422821E-2</v>
      </c>
      <c r="N6" s="79">
        <v>7.9102541537028503E-2</v>
      </c>
      <c r="O6" s="79">
        <v>8.1005334475753935E-2</v>
      </c>
      <c r="P6" s="80">
        <v>8.323299614242112E-2</v>
      </c>
    </row>
    <row r="7" spans="2:16" ht="18" x14ac:dyDescent="0.5">
      <c r="B7" s="82">
        <v>2019</v>
      </c>
      <c r="C7" s="83">
        <v>9.8772157227229457E-2</v>
      </c>
      <c r="D7" s="84">
        <v>2.2231314714724015E-2</v>
      </c>
      <c r="E7" s="84">
        <v>3.6364329059874141E-2</v>
      </c>
      <c r="F7" s="84">
        <v>1.4441538010408071E-2</v>
      </c>
      <c r="G7" s="84">
        <v>1.0499241638395921E-2</v>
      </c>
      <c r="H7" s="84">
        <v>8.3975356296879643E-3</v>
      </c>
      <c r="I7" s="85">
        <v>5.936999953463017E-3</v>
      </c>
      <c r="J7" s="86">
        <v>0</v>
      </c>
      <c r="K7" s="84">
        <v>7.5639644291829081E-2</v>
      </c>
      <c r="L7" s="84">
        <v>6.1506629946678958E-2</v>
      </c>
      <c r="M7" s="84">
        <v>8.3429420996145032E-2</v>
      </c>
      <c r="N7" s="84">
        <v>8.7371717368157187E-2</v>
      </c>
      <c r="O7" s="84">
        <v>8.9473423376865119E-2</v>
      </c>
      <c r="P7" s="85">
        <v>9.1933959053090084E-2</v>
      </c>
    </row>
    <row r="8" spans="2:16" ht="18" x14ac:dyDescent="0.5">
      <c r="B8" s="82">
        <v>2020</v>
      </c>
      <c r="C8" s="83">
        <v>0.10475998263543231</v>
      </c>
      <c r="D8" s="84">
        <v>2.3579034910814659E-2</v>
      </c>
      <c r="E8" s="84">
        <v>3.8568829392858009E-2</v>
      </c>
      <c r="F8" s="84">
        <v>1.5317021655392282E-2</v>
      </c>
      <c r="G8" s="84">
        <v>1.1135733010196361E-2</v>
      </c>
      <c r="H8" s="84">
        <v>8.9066161096663047E-3</v>
      </c>
      <c r="I8" s="85">
        <v>6.296916352656984E-3</v>
      </c>
      <c r="J8" s="86">
        <v>0</v>
      </c>
      <c r="K8" s="84">
        <v>8.0225116520769954E-2</v>
      </c>
      <c r="L8" s="84">
        <v>6.523532203872659E-2</v>
      </c>
      <c r="M8" s="84">
        <v>8.8487129776192316E-2</v>
      </c>
      <c r="N8" s="84">
        <v>9.2668418421388232E-2</v>
      </c>
      <c r="O8" s="84">
        <v>9.4897535321918303E-2</v>
      </c>
      <c r="P8" s="85">
        <v>9.7507235078927626E-2</v>
      </c>
    </row>
    <row r="9" spans="2:16" ht="18" x14ac:dyDescent="0.5">
      <c r="B9" s="82">
        <v>2021</v>
      </c>
      <c r="C9" s="83">
        <v>0.10777279537230476</v>
      </c>
      <c r="D9" s="84">
        <v>2.4257148966538414E-2</v>
      </c>
      <c r="E9" s="84">
        <v>3.9678037866531068E-2</v>
      </c>
      <c r="F9" s="84">
        <v>1.5757526863329468E-2</v>
      </c>
      <c r="G9" s="84">
        <v>1.1455987723909756E-2</v>
      </c>
      <c r="H9" s="84">
        <v>9.1627632164391175E-3</v>
      </c>
      <c r="I9" s="85">
        <v>6.4780105960220912E-3</v>
      </c>
      <c r="J9" s="86">
        <v>0</v>
      </c>
      <c r="K9" s="84">
        <v>8.2532326266231498E-2</v>
      </c>
      <c r="L9" s="84">
        <v>6.7111437366238855E-2</v>
      </c>
      <c r="M9" s="84">
        <v>9.1031948369440452E-2</v>
      </c>
      <c r="N9" s="84">
        <v>9.5333487508860171E-2</v>
      </c>
      <c r="O9" s="84">
        <v>9.7626712016330802E-2</v>
      </c>
      <c r="P9" s="85">
        <v>0.10031146463674784</v>
      </c>
    </row>
    <row r="10" spans="2:16" ht="18" x14ac:dyDescent="0.5">
      <c r="B10" s="82">
        <v>2022</v>
      </c>
      <c r="C10" s="83">
        <v>0.11014592479273817</v>
      </c>
      <c r="D10" s="84">
        <v>2.4791285189594212E-2</v>
      </c>
      <c r="E10" s="84">
        <v>4.0551738123454473E-2</v>
      </c>
      <c r="F10" s="84">
        <v>1.6104503579145887E-2</v>
      </c>
      <c r="G10" s="84">
        <v>1.1708245646828222E-2</v>
      </c>
      <c r="H10" s="84">
        <v>9.3645249215733323E-3</v>
      </c>
      <c r="I10" s="85">
        <v>6.6206547343521079E-3</v>
      </c>
      <c r="J10" s="86">
        <v>0</v>
      </c>
      <c r="K10" s="84">
        <v>8.4349667005354026E-2</v>
      </c>
      <c r="L10" s="84">
        <v>6.8589214071493751E-2</v>
      </c>
      <c r="M10" s="84">
        <v>9.3036448615802333E-2</v>
      </c>
      <c r="N10" s="84">
        <v>9.7432706548119988E-2</v>
      </c>
      <c r="O10" s="84">
        <v>9.9776427273374893E-2</v>
      </c>
      <c r="P10" s="85">
        <v>0.10252029746059611</v>
      </c>
    </row>
    <row r="11" spans="2:16" ht="18" x14ac:dyDescent="0.5">
      <c r="B11" s="82">
        <v>2023</v>
      </c>
      <c r="C11" s="83">
        <v>0.11054875543267409</v>
      </c>
      <c r="D11" s="84">
        <v>2.4881952995021869E-2</v>
      </c>
      <c r="E11" s="84">
        <v>4.0700045767604935E-2</v>
      </c>
      <c r="F11" s="84">
        <v>1.6163401695393442E-2</v>
      </c>
      <c r="G11" s="84">
        <v>1.1751065570446034E-2</v>
      </c>
      <c r="H11" s="84">
        <v>9.3987732841337383E-3</v>
      </c>
      <c r="I11" s="85">
        <v>6.6448680912098599E-3</v>
      </c>
      <c r="J11" s="86">
        <v>0</v>
      </c>
      <c r="K11" s="84">
        <v>8.4658154408788017E-2</v>
      </c>
      <c r="L11" s="84">
        <v>6.8840061636204944E-2</v>
      </c>
      <c r="M11" s="84">
        <v>9.3376705708416427E-2</v>
      </c>
      <c r="N11" s="84">
        <v>9.7789041833363843E-2</v>
      </c>
      <c r="O11" s="84">
        <v>0.10014133411967614</v>
      </c>
      <c r="P11" s="85">
        <v>0.10289523931260001</v>
      </c>
    </row>
    <row r="12" spans="2:16" ht="18" x14ac:dyDescent="0.5">
      <c r="B12" s="82">
        <v>2024</v>
      </c>
      <c r="C12" s="83">
        <v>0.11102781453922231</v>
      </c>
      <c r="D12" s="84">
        <v>2.498977805487276E-2</v>
      </c>
      <c r="E12" s="84">
        <v>4.0876417970852168E-2</v>
      </c>
      <c r="F12" s="84">
        <v>1.6233445222746321E-2</v>
      </c>
      <c r="G12" s="84">
        <v>1.1801988395864868E-2</v>
      </c>
      <c r="H12" s="84">
        <v>9.4395025344497993E-3</v>
      </c>
      <c r="I12" s="85">
        <v>6.6736633911519223E-3</v>
      </c>
      <c r="J12" s="86">
        <v>0</v>
      </c>
      <c r="K12" s="84">
        <v>8.5025017515065068E-2</v>
      </c>
      <c r="L12" s="84">
        <v>6.9138377599085657E-2</v>
      </c>
      <c r="M12" s="84">
        <v>9.3781350347191497E-2</v>
      </c>
      <c r="N12" s="84">
        <v>9.8212807174072964E-2</v>
      </c>
      <c r="O12" s="84">
        <v>0.10057529303548803</v>
      </c>
      <c r="P12" s="85">
        <v>0.10334113217878589</v>
      </c>
    </row>
    <row r="13" spans="2:16" ht="18" x14ac:dyDescent="0.5">
      <c r="B13" s="82">
        <v>2025</v>
      </c>
      <c r="C13" s="83">
        <v>0.11270254018362741</v>
      </c>
      <c r="D13" s="84">
        <v>2.5366719835904605E-2</v>
      </c>
      <c r="E13" s="84">
        <v>4.1492991265673025E-2</v>
      </c>
      <c r="F13" s="84">
        <v>1.6478307891838798E-2</v>
      </c>
      <c r="G13" s="84">
        <v>1.1980007685027258E-2</v>
      </c>
      <c r="H13" s="84">
        <v>9.5818864679756213E-3</v>
      </c>
      <c r="I13" s="85">
        <v>6.7743278532029277E-3</v>
      </c>
      <c r="J13" s="86">
        <v>0</v>
      </c>
      <c r="K13" s="84">
        <v>8.6307521163717649E-2</v>
      </c>
      <c r="L13" s="84">
        <v>7.0181249733949222E-2</v>
      </c>
      <c r="M13" s="84">
        <v>9.5195933107783445E-2</v>
      </c>
      <c r="N13" s="84">
        <v>9.9694233314594996E-2</v>
      </c>
      <c r="O13" s="84">
        <v>0.10209235453164663</v>
      </c>
      <c r="P13" s="85">
        <v>0.1048999131464193</v>
      </c>
    </row>
    <row r="14" spans="2:16" ht="18" x14ac:dyDescent="0.5">
      <c r="B14" s="82">
        <v>2026</v>
      </c>
      <c r="C14" s="83">
        <v>0.11397448461270765</v>
      </c>
      <c r="D14" s="84">
        <v>2.5653004935838896E-2</v>
      </c>
      <c r="E14" s="84">
        <v>4.19612751126942E-2</v>
      </c>
      <c r="F14" s="84">
        <v>1.6664279671086579E-2</v>
      </c>
      <c r="G14" s="84">
        <v>1.2115212304288563E-2</v>
      </c>
      <c r="H14" s="84">
        <v>9.690026240984851E-3</v>
      </c>
      <c r="I14" s="85">
        <v>6.8507819292122681E-3</v>
      </c>
      <c r="J14" s="86">
        <v>0</v>
      </c>
      <c r="K14" s="84">
        <v>8.728157525826645E-2</v>
      </c>
      <c r="L14" s="84">
        <v>7.0973305081411156E-2</v>
      </c>
      <c r="M14" s="84">
        <v>9.627030052301877E-2</v>
      </c>
      <c r="N14" s="84">
        <v>0.1008193678898168</v>
      </c>
      <c r="O14" s="84">
        <v>0.1032445539531205</v>
      </c>
      <c r="P14" s="85">
        <v>0.10608379826489309</v>
      </c>
    </row>
    <row r="15" spans="2:16" ht="18" x14ac:dyDescent="0.5">
      <c r="B15" s="82">
        <v>2027</v>
      </c>
      <c r="C15" s="83">
        <v>0.11363462999096961</v>
      </c>
      <c r="D15" s="84">
        <v>2.5576511567006924E-2</v>
      </c>
      <c r="E15" s="84">
        <v>4.1836152956366592E-2</v>
      </c>
      <c r="F15" s="84">
        <v>1.6614589317290297E-2</v>
      </c>
      <c r="G15" s="84">
        <v>1.2079086579228772E-2</v>
      </c>
      <c r="H15" s="84">
        <v>9.6611320528343005E-3</v>
      </c>
      <c r="I15" s="85">
        <v>6.830353936849996E-3</v>
      </c>
      <c r="J15" s="86">
        <v>0</v>
      </c>
      <c r="K15" s="84">
        <v>8.7021314842569947E-2</v>
      </c>
      <c r="L15" s="84">
        <v>7.07616734532103E-2</v>
      </c>
      <c r="M15" s="84">
        <v>9.598323709228658E-2</v>
      </c>
      <c r="N15" s="84">
        <v>0.10051873983034812</v>
      </c>
      <c r="O15" s="84">
        <v>0.10293669435674259</v>
      </c>
      <c r="P15" s="85">
        <v>0.10576747247272687</v>
      </c>
    </row>
    <row r="16" spans="2:16" ht="18" x14ac:dyDescent="0.5">
      <c r="B16" s="82">
        <v>2028</v>
      </c>
      <c r="C16" s="83">
        <v>0.11257641832444729</v>
      </c>
      <c r="D16" s="84">
        <v>2.533833273955529E-2</v>
      </c>
      <c r="E16" s="84">
        <v>4.1446557767432037E-2</v>
      </c>
      <c r="F16" s="84">
        <v>1.6459867537042226E-2</v>
      </c>
      <c r="G16" s="84">
        <v>1.1966601236159597E-2</v>
      </c>
      <c r="H16" s="84">
        <v>9.571163680948595E-3</v>
      </c>
      <c r="I16" s="85">
        <v>6.7667469164986675E-3</v>
      </c>
      <c r="J16" s="86">
        <v>0</v>
      </c>
      <c r="K16" s="84">
        <v>8.6210937138081131E-2</v>
      </c>
      <c r="L16" s="84">
        <v>7.0102712110204399E-2</v>
      </c>
      <c r="M16" s="84">
        <v>9.5089402340594195E-2</v>
      </c>
      <c r="N16" s="84">
        <v>9.9582668641476829E-2</v>
      </c>
      <c r="O16" s="84">
        <v>0.10197810619668783</v>
      </c>
      <c r="P16" s="85">
        <v>0.10478252296113776</v>
      </c>
    </row>
    <row r="17" spans="2:16" ht="18" x14ac:dyDescent="0.5">
      <c r="B17" s="82">
        <v>2029</v>
      </c>
      <c r="C17" s="83">
        <v>0.11208253058936156</v>
      </c>
      <c r="D17" s="84">
        <v>2.5227170100400067E-2</v>
      </c>
      <c r="E17" s="84">
        <v>4.1264726200505988E-2</v>
      </c>
      <c r="F17" s="84">
        <v>1.6387655906767655E-2</v>
      </c>
      <c r="G17" s="84">
        <v>1.1914102163359398E-2</v>
      </c>
      <c r="H17" s="84">
        <v>9.5291737116204259E-3</v>
      </c>
      <c r="I17" s="85">
        <v>6.7370602968830377E-3</v>
      </c>
      <c r="J17" s="86">
        <v>0</v>
      </c>
      <c r="K17" s="84">
        <v>8.5832718279136494E-2</v>
      </c>
      <c r="L17" s="84">
        <v>6.9795162179030576E-2</v>
      </c>
      <c r="M17" s="84">
        <v>9.4672232472768916E-2</v>
      </c>
      <c r="N17" s="84">
        <v>9.9145786216177173E-2</v>
      </c>
      <c r="O17" s="84">
        <v>0.10153071466791613</v>
      </c>
      <c r="P17" s="85">
        <v>0.10432282808265352</v>
      </c>
    </row>
    <row r="18" spans="2:16" ht="18.649999999999999" thickBot="1" x14ac:dyDescent="0.55000000000000004">
      <c r="B18" s="87" t="s">
        <v>39</v>
      </c>
      <c r="C18" s="88">
        <v>0.11355632793507767</v>
      </c>
      <c r="D18" s="89">
        <v>2.5558887595877707E-2</v>
      </c>
      <c r="E18" s="89">
        <v>4.1807324976838221E-2</v>
      </c>
      <c r="F18" s="89">
        <v>1.6603140725417843E-2</v>
      </c>
      <c r="G18" s="89">
        <v>1.2070763259897989E-2</v>
      </c>
      <c r="H18" s="89">
        <v>9.6544748700543633E-3</v>
      </c>
      <c r="I18" s="90">
        <v>6.8256473543956211E-3</v>
      </c>
      <c r="J18" s="91">
        <v>0</v>
      </c>
      <c r="K18" s="89">
        <v>8.6961351186604044E-2</v>
      </c>
      <c r="L18" s="89">
        <v>7.0712913805643526E-2</v>
      </c>
      <c r="M18" s="89">
        <v>9.5917098057063901E-2</v>
      </c>
      <c r="N18" s="89">
        <v>0.10044947552258376</v>
      </c>
      <c r="O18" s="89">
        <v>0.1028657639124274</v>
      </c>
      <c r="P18" s="90">
        <v>0.10569459142808613</v>
      </c>
    </row>
    <row r="19" spans="2:16" ht="33.5" thickBot="1" x14ac:dyDescent="0.55000000000000004">
      <c r="B19" s="92" t="s">
        <v>40</v>
      </c>
      <c r="C19" s="93">
        <v>0.10825645795646181</v>
      </c>
      <c r="D19" s="94">
        <v>2.4366010162101801E-2</v>
      </c>
      <c r="E19" s="94">
        <v>3.9856104903416519E-2</v>
      </c>
      <c r="F19" s="94">
        <v>1.5828243467982006E-2</v>
      </c>
      <c r="G19" s="94">
        <v>1.1507399887874477E-2</v>
      </c>
      <c r="H19" s="94">
        <v>9.2038838510108828E-3</v>
      </c>
      <c r="I19" s="95">
        <v>6.5070826019420006E-3</v>
      </c>
      <c r="J19" s="93">
        <v>0</v>
      </c>
      <c r="K19" s="94">
        <v>8.2902714712225906E-2</v>
      </c>
      <c r="L19" s="94">
        <v>6.7412619970911164E-2</v>
      </c>
      <c r="M19" s="94">
        <v>9.1440481406345683E-2</v>
      </c>
      <c r="N19" s="94">
        <v>9.5761324986453206E-2</v>
      </c>
      <c r="O19" s="94">
        <v>9.8064841023316807E-2</v>
      </c>
      <c r="P19" s="95">
        <v>0.10076164227238568</v>
      </c>
    </row>
  </sheetData>
  <mergeCells count="3">
    <mergeCell ref="B4:B5"/>
    <mergeCell ref="C4:I4"/>
    <mergeCell ref="J4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workbookViewId="0">
      <selection activeCell="B2" sqref="B2"/>
    </sheetView>
  </sheetViews>
  <sheetFormatPr defaultRowHeight="16.5" x14ac:dyDescent="0.5"/>
  <cols>
    <col min="2" max="2" width="12" customWidth="1"/>
  </cols>
  <sheetData>
    <row r="2" spans="2:16" ht="21.65" x14ac:dyDescent="0.55000000000000004">
      <c r="B2" s="1" t="s">
        <v>44</v>
      </c>
    </row>
    <row r="3" spans="2:16" ht="18.649999999999999" thickBot="1" x14ac:dyDescent="0.55000000000000004"/>
    <row r="4" spans="2:16" ht="17" thickBot="1" x14ac:dyDescent="0.55000000000000004">
      <c r="B4" s="134" t="s">
        <v>0</v>
      </c>
      <c r="C4" s="136" t="s">
        <v>30</v>
      </c>
      <c r="D4" s="137"/>
      <c r="E4" s="137"/>
      <c r="F4" s="137"/>
      <c r="G4" s="137"/>
      <c r="H4" s="137"/>
      <c r="I4" s="138"/>
      <c r="J4" s="139" t="s">
        <v>31</v>
      </c>
      <c r="K4" s="140"/>
      <c r="L4" s="140"/>
      <c r="M4" s="140"/>
      <c r="N4" s="140"/>
      <c r="O4" s="140"/>
      <c r="P4" s="141"/>
    </row>
    <row r="5" spans="2:16" ht="17" thickBot="1" x14ac:dyDescent="0.55000000000000004">
      <c r="B5" s="135"/>
      <c r="C5" s="71" t="s">
        <v>32</v>
      </c>
      <c r="D5" s="72" t="s">
        <v>33</v>
      </c>
      <c r="E5" s="72" t="s">
        <v>34</v>
      </c>
      <c r="F5" s="72" t="s">
        <v>35</v>
      </c>
      <c r="G5" s="72" t="s">
        <v>36</v>
      </c>
      <c r="H5" s="72" t="s">
        <v>37</v>
      </c>
      <c r="I5" s="73" t="s">
        <v>38</v>
      </c>
      <c r="J5" s="74" t="s">
        <v>32</v>
      </c>
      <c r="K5" s="75" t="s">
        <v>33</v>
      </c>
      <c r="L5" s="75" t="s">
        <v>34</v>
      </c>
      <c r="M5" s="75" t="s">
        <v>35</v>
      </c>
      <c r="N5" s="75" t="s">
        <v>36</v>
      </c>
      <c r="O5" s="75" t="s">
        <v>37</v>
      </c>
      <c r="P5" s="76" t="s">
        <v>38</v>
      </c>
    </row>
    <row r="6" spans="2:16" ht="18" x14ac:dyDescent="0.5">
      <c r="B6" s="77">
        <v>2018</v>
      </c>
      <c r="C6" s="78">
        <v>9.1456366162858127E-2</v>
      </c>
      <c r="D6" s="79">
        <v>2.0584700343782961E-2</v>
      </c>
      <c r="E6" s="79">
        <v>3.3670919894110307E-2</v>
      </c>
      <c r="F6" s="79">
        <v>1.3371891688021215E-2</v>
      </c>
      <c r="G6" s="79">
        <v>9.721590726265418E-3</v>
      </c>
      <c r="H6" s="79">
        <v>7.7755524934780473E-3</v>
      </c>
      <c r="I6" s="80">
        <v>5.4972621525684147E-3</v>
      </c>
      <c r="J6" s="81">
        <v>0</v>
      </c>
      <c r="K6" s="79">
        <v>7.0037216954443426E-2</v>
      </c>
      <c r="L6" s="79">
        <v>5.6950997404116077E-2</v>
      </c>
      <c r="M6" s="79">
        <v>7.7250025610205164E-2</v>
      </c>
      <c r="N6" s="79">
        <v>8.0900326571960959E-2</v>
      </c>
      <c r="O6" s="79">
        <v>8.2846364804748343E-2</v>
      </c>
      <c r="P6" s="80">
        <v>8.5124655145657965E-2</v>
      </c>
    </row>
    <row r="7" spans="2:16" ht="18" x14ac:dyDescent="0.5">
      <c r="B7" s="82">
        <v>2019</v>
      </c>
      <c r="C7" s="83">
        <v>0.10101697898239377</v>
      </c>
      <c r="D7" s="84">
        <v>2.2736571867331377E-2</v>
      </c>
      <c r="E7" s="84">
        <v>3.7190791083962192E-2</v>
      </c>
      <c r="F7" s="84">
        <v>1.4769754783371891E-2</v>
      </c>
      <c r="G7" s="84">
        <v>1.0737860766541282E-2</v>
      </c>
      <c r="H7" s="84">
        <v>8.5883887121808722E-3</v>
      </c>
      <c r="I7" s="85">
        <v>6.0719317705871766E-3</v>
      </c>
      <c r="J7" s="86">
        <v>0</v>
      </c>
      <c r="K7" s="84">
        <v>7.7358727116643378E-2</v>
      </c>
      <c r="L7" s="84">
        <v>6.2904507900012563E-2</v>
      </c>
      <c r="M7" s="84">
        <v>8.5325544200602871E-2</v>
      </c>
      <c r="N7" s="84">
        <v>8.9357438217433485E-2</v>
      </c>
      <c r="O7" s="84">
        <v>9.1506910271793876E-2</v>
      </c>
      <c r="P7" s="85">
        <v>9.4023367213387582E-2</v>
      </c>
    </row>
    <row r="8" spans="2:16" ht="18" x14ac:dyDescent="0.5">
      <c r="B8" s="82">
        <v>2020</v>
      </c>
      <c r="C8" s="83">
        <v>0.10714089133169213</v>
      </c>
      <c r="D8" s="84">
        <v>2.4114922067878627E-2</v>
      </c>
      <c r="E8" s="84">
        <v>3.9445393697241149E-2</v>
      </c>
      <c r="F8" s="84">
        <v>1.5665135783923926E-2</v>
      </c>
      <c r="G8" s="84">
        <v>1.1388817851337187E-2</v>
      </c>
      <c r="H8" s="84">
        <v>9.1090392030678119E-3</v>
      </c>
      <c r="I8" s="85">
        <v>6.4400280879446424E-3</v>
      </c>
      <c r="J8" s="86">
        <v>0</v>
      </c>
      <c r="K8" s="84">
        <v>8.2048414623514726E-2</v>
      </c>
      <c r="L8" s="84">
        <v>6.6717942994152193E-2</v>
      </c>
      <c r="M8" s="84">
        <v>9.049820090746942E-2</v>
      </c>
      <c r="N8" s="84">
        <v>9.4774518840056152E-2</v>
      </c>
      <c r="O8" s="84">
        <v>9.705429748832553E-2</v>
      </c>
      <c r="P8" s="85">
        <v>9.9723308603448704E-2</v>
      </c>
    </row>
    <row r="9" spans="2:16" ht="18" x14ac:dyDescent="0.5">
      <c r="B9" s="82">
        <v>2021</v>
      </c>
      <c r="C9" s="83">
        <v>0.11022217708531169</v>
      </c>
      <c r="D9" s="84">
        <v>2.4808447806687013E-2</v>
      </c>
      <c r="E9" s="84">
        <v>4.0579811454406776E-2</v>
      </c>
      <c r="F9" s="84">
        <v>1.6115652473859685E-2</v>
      </c>
      <c r="G9" s="84">
        <v>1.1716351081271342E-2</v>
      </c>
      <c r="H9" s="84">
        <v>9.3710078349945516E-3</v>
      </c>
      <c r="I9" s="85">
        <v>6.6252381095680485E-3</v>
      </c>
      <c r="J9" s="86">
        <v>0</v>
      </c>
      <c r="K9" s="84">
        <v>8.4408060954100403E-2</v>
      </c>
      <c r="L9" s="84">
        <v>6.863669730638064E-2</v>
      </c>
      <c r="M9" s="84">
        <v>9.3100856286927741E-2</v>
      </c>
      <c r="N9" s="84">
        <v>9.7500157679516072E-2</v>
      </c>
      <c r="O9" s="84">
        <v>9.9845500925792863E-2</v>
      </c>
      <c r="P9" s="85">
        <v>0.10259127065121937</v>
      </c>
    </row>
    <row r="10" spans="2:16" ht="18" x14ac:dyDescent="0.5">
      <c r="B10" s="82">
        <v>2022</v>
      </c>
      <c r="C10" s="83">
        <v>0.1126492412653004</v>
      </c>
      <c r="D10" s="84">
        <v>2.5354723489357717E-2</v>
      </c>
      <c r="E10" s="84">
        <v>4.147336853535117E-2</v>
      </c>
      <c r="F10" s="84">
        <v>1.6470515024126477E-2</v>
      </c>
      <c r="G10" s="84">
        <v>1.1974342138801591E-2</v>
      </c>
      <c r="H10" s="84">
        <v>9.5773550334272706E-3</v>
      </c>
      <c r="I10" s="85">
        <v>6.7711241601328374E-3</v>
      </c>
      <c r="J10" s="86">
        <v>0</v>
      </c>
      <c r="K10" s="84">
        <v>8.6266704891839338E-2</v>
      </c>
      <c r="L10" s="84">
        <v>7.0148059845845878E-2</v>
      </c>
      <c r="M10" s="84">
        <v>9.5150913357070571E-2</v>
      </c>
      <c r="N10" s="84">
        <v>9.9647086242395447E-2</v>
      </c>
      <c r="O10" s="84">
        <v>0.10204407334776978</v>
      </c>
      <c r="P10" s="85">
        <v>0.10485030422106421</v>
      </c>
    </row>
    <row r="11" spans="2:16" ht="18" x14ac:dyDescent="0.5">
      <c r="B11" s="82">
        <v>2023</v>
      </c>
      <c r="C11" s="83">
        <v>0.11306122714705305</v>
      </c>
      <c r="D11" s="84">
        <v>2.5447451926726913E-2</v>
      </c>
      <c r="E11" s="84">
        <v>4.1625046807777774E-2</v>
      </c>
      <c r="F11" s="84">
        <v>1.6530751733925108E-2</v>
      </c>
      <c r="G11" s="84">
        <v>1.2018135242501626E-2</v>
      </c>
      <c r="H11" s="84">
        <v>9.6123817678640498E-3</v>
      </c>
      <c r="I11" s="85">
        <v>6.7958878205555389E-3</v>
      </c>
      <c r="J11" s="86">
        <v>0</v>
      </c>
      <c r="K11" s="84">
        <v>8.6582203372624109E-2</v>
      </c>
      <c r="L11" s="84">
        <v>7.0404608491573234E-2</v>
      </c>
      <c r="M11" s="84">
        <v>9.5498903565425883E-2</v>
      </c>
      <c r="N11" s="84">
        <v>0.10001152005684938</v>
      </c>
      <c r="O11" s="84">
        <v>0.10241727353148697</v>
      </c>
      <c r="P11" s="85">
        <v>0.10523376747879548</v>
      </c>
    </row>
    <row r="12" spans="2:16" ht="18" x14ac:dyDescent="0.5">
      <c r="B12" s="82">
        <v>2024</v>
      </c>
      <c r="C12" s="83">
        <v>0.11355117396056827</v>
      </c>
      <c r="D12" s="84">
        <v>2.5557727556119871E-2</v>
      </c>
      <c r="E12" s="84">
        <v>4.1805427470189713E-2</v>
      </c>
      <c r="F12" s="84">
        <v>1.6602387159626919E-2</v>
      </c>
      <c r="G12" s="84">
        <v>1.2070215404861797E-2</v>
      </c>
      <c r="H12" s="84">
        <v>9.6540366829600214E-3</v>
      </c>
      <c r="I12" s="85">
        <v>6.8253375591326481E-3</v>
      </c>
      <c r="J12" s="86">
        <v>0</v>
      </c>
      <c r="K12" s="84">
        <v>8.6957404276771094E-2</v>
      </c>
      <c r="L12" s="84">
        <v>7.0709704362701242E-2</v>
      </c>
      <c r="M12" s="84">
        <v>9.5912744673264036E-2</v>
      </c>
      <c r="N12" s="84">
        <v>0.10044491642802916</v>
      </c>
      <c r="O12" s="84">
        <v>0.10286109514993094</v>
      </c>
      <c r="P12" s="85">
        <v>0.1056897942737583</v>
      </c>
    </row>
    <row r="13" spans="2:16" ht="18" x14ac:dyDescent="0.5">
      <c r="B13" s="82">
        <v>2025</v>
      </c>
      <c r="C13" s="83">
        <v>0.11526396155143712</v>
      </c>
      <c r="D13" s="84">
        <v>2.5943236195811528E-2</v>
      </c>
      <c r="E13" s="84">
        <v>4.2436013794438322E-2</v>
      </c>
      <c r="F13" s="84">
        <v>1.6852814889380591E-2</v>
      </c>
      <c r="G13" s="84">
        <v>1.2252280586959695E-2</v>
      </c>
      <c r="H13" s="84">
        <v>9.7996566149750677E-3</v>
      </c>
      <c r="I13" s="85">
        <v>6.9282898498666309E-3</v>
      </c>
      <c r="J13" s="86">
        <v>0</v>
      </c>
      <c r="K13" s="84">
        <v>8.8269055735620314E-2</v>
      </c>
      <c r="L13" s="84">
        <v>7.1776278136993513E-2</v>
      </c>
      <c r="M13" s="84">
        <v>9.7359477042051251E-2</v>
      </c>
      <c r="N13" s="84">
        <v>0.10196001134447215</v>
      </c>
      <c r="O13" s="84">
        <v>0.10441263531645677</v>
      </c>
      <c r="P13" s="85">
        <v>0.1072840020815652</v>
      </c>
    </row>
    <row r="14" spans="2:16" ht="18" x14ac:dyDescent="0.5">
      <c r="B14" s="82">
        <v>2026</v>
      </c>
      <c r="C14" s="83">
        <v>0.11656481380845102</v>
      </c>
      <c r="D14" s="84">
        <v>2.6236027775289782E-2</v>
      </c>
      <c r="E14" s="84">
        <v>4.2914940456164521E-2</v>
      </c>
      <c r="F14" s="84">
        <v>1.7043013299974912E-2</v>
      </c>
      <c r="G14" s="84">
        <v>1.239055803847694E-2</v>
      </c>
      <c r="H14" s="84">
        <v>9.9102541100981444E-3</v>
      </c>
      <c r="I14" s="85">
        <v>7.0064815185125473E-3</v>
      </c>
      <c r="J14" s="86">
        <v>0</v>
      </c>
      <c r="K14" s="84">
        <v>8.9265247423227043E-2</v>
      </c>
      <c r="L14" s="84">
        <v>7.2586334742352321E-2</v>
      </c>
      <c r="M14" s="84">
        <v>9.8458261898541913E-2</v>
      </c>
      <c r="N14" s="84">
        <v>0.1031107171600399</v>
      </c>
      <c r="O14" s="84">
        <v>0.1055910210884187</v>
      </c>
      <c r="P14" s="85">
        <v>0.1084947936800043</v>
      </c>
    </row>
    <row r="15" spans="2:16" ht="18" x14ac:dyDescent="0.5">
      <c r="B15" s="82">
        <v>2027</v>
      </c>
      <c r="C15" s="83">
        <v>0.1162172352180371</v>
      </c>
      <c r="D15" s="84">
        <v>2.6157795920802536E-2</v>
      </c>
      <c r="E15" s="84">
        <v>4.2786974614465831E-2</v>
      </c>
      <c r="F15" s="84">
        <v>1.6992193619955985E-2</v>
      </c>
      <c r="G15" s="84">
        <v>1.2353611274211243E-2</v>
      </c>
      <c r="H15" s="84">
        <v>9.8807032358532616E-3</v>
      </c>
      <c r="I15" s="85">
        <v>6.9855892535965868E-3</v>
      </c>
      <c r="J15" s="86">
        <v>0</v>
      </c>
      <c r="K15" s="84">
        <v>8.8999071998082907E-2</v>
      </c>
      <c r="L15" s="84">
        <v>7.2369893304419619E-2</v>
      </c>
      <c r="M15" s="84">
        <v>9.8164674298929458E-2</v>
      </c>
      <c r="N15" s="84">
        <v>0.10280325664467421</v>
      </c>
      <c r="O15" s="84">
        <v>0.10527616468303219</v>
      </c>
      <c r="P15" s="85">
        <v>0.10817127866528886</v>
      </c>
    </row>
    <row r="16" spans="2:16" ht="18" x14ac:dyDescent="0.5">
      <c r="B16" s="82">
        <v>2028</v>
      </c>
      <c r="C16" s="83">
        <v>0.11513497328636654</v>
      </c>
      <c r="D16" s="84">
        <v>2.5914203938181547E-2</v>
      </c>
      <c r="E16" s="84">
        <v>4.2388524989419127E-2</v>
      </c>
      <c r="F16" s="84">
        <v>1.6833955435611371E-2</v>
      </c>
      <c r="G16" s="84">
        <v>1.2238569446072316E-2</v>
      </c>
      <c r="H16" s="84">
        <v>9.7886901282428825E-3</v>
      </c>
      <c r="I16" s="85">
        <v>6.920536619146365E-3</v>
      </c>
      <c r="J16" s="86">
        <v>0</v>
      </c>
      <c r="K16" s="84">
        <v>8.8170276618492069E-2</v>
      </c>
      <c r="L16" s="84">
        <v>7.1695955567254499E-2</v>
      </c>
      <c r="M16" s="84">
        <v>9.7250525121062248E-2</v>
      </c>
      <c r="N16" s="84">
        <v>0.1018459111106013</v>
      </c>
      <c r="O16" s="84">
        <v>0.10429579042843073</v>
      </c>
      <c r="P16" s="85">
        <v>0.10716394393752725</v>
      </c>
    </row>
    <row r="17" spans="2:16" ht="18" x14ac:dyDescent="0.5">
      <c r="B17" s="82">
        <v>2029</v>
      </c>
      <c r="C17" s="83">
        <v>0.11462986083002888</v>
      </c>
      <c r="D17" s="84">
        <v>2.5800514875409162E-2</v>
      </c>
      <c r="E17" s="84">
        <v>4.2202560886881124E-2</v>
      </c>
      <c r="F17" s="84">
        <v>1.6760102631921465E-2</v>
      </c>
      <c r="G17" s="84">
        <v>1.2184877212526656E-2</v>
      </c>
      <c r="H17" s="84">
        <v>9.7457458414299813E-3</v>
      </c>
      <c r="I17" s="85">
        <v>6.8901753036303796E-3</v>
      </c>
      <c r="J17" s="86">
        <v>0</v>
      </c>
      <c r="K17" s="84">
        <v>8.7783461876389593E-2</v>
      </c>
      <c r="L17" s="84">
        <v>7.1381415864917641E-2</v>
      </c>
      <c r="M17" s="84">
        <v>9.6823874119877293E-2</v>
      </c>
      <c r="N17" s="84">
        <v>0.10139909953927211</v>
      </c>
      <c r="O17" s="84">
        <v>0.10383823091036878</v>
      </c>
      <c r="P17" s="85">
        <v>0.10669380144816837</v>
      </c>
    </row>
    <row r="18" spans="2:16" ht="18.649999999999999" thickBot="1" x14ac:dyDescent="0.55000000000000004">
      <c r="B18" s="87" t="s">
        <v>39</v>
      </c>
      <c r="C18" s="88">
        <v>0.11613715356996579</v>
      </c>
      <c r="D18" s="89">
        <v>2.6139771404874928E-2</v>
      </c>
      <c r="E18" s="89">
        <v>4.2757491453584547E-2</v>
      </c>
      <c r="F18" s="89">
        <v>1.6980484832813704E-2</v>
      </c>
      <c r="G18" s="89">
        <v>1.2345098788532034E-2</v>
      </c>
      <c r="H18" s="89">
        <v>9.8738947534646893E-3</v>
      </c>
      <c r="I18" s="90">
        <v>6.9807757033591581E-3</v>
      </c>
      <c r="J18" s="91">
        <v>0</v>
      </c>
      <c r="K18" s="89">
        <v>8.8937745531754139E-2</v>
      </c>
      <c r="L18" s="89">
        <v>7.2320025483044517E-2</v>
      </c>
      <c r="M18" s="89">
        <v>9.809703210381536E-2</v>
      </c>
      <c r="N18" s="89">
        <v>0.10273241814809703</v>
      </c>
      <c r="O18" s="89">
        <v>0.10520362218316438</v>
      </c>
      <c r="P18" s="90">
        <v>0.10809674123326991</v>
      </c>
    </row>
    <row r="19" spans="2:16" ht="33.5" thickBot="1" x14ac:dyDescent="0.55000000000000004">
      <c r="B19" s="92" t="s">
        <v>40</v>
      </c>
      <c r="C19" s="93">
        <v>0.11071683200092686</v>
      </c>
      <c r="D19" s="94">
        <v>2.4919783120331388E-2</v>
      </c>
      <c r="E19" s="94">
        <v>4.0761925469403257E-2</v>
      </c>
      <c r="F19" s="94">
        <v>1.6187976274072507E-2</v>
      </c>
      <c r="G19" s="94">
        <v>1.1768931703507988E-2</v>
      </c>
      <c r="H19" s="94">
        <v>9.4130630294429491E-3</v>
      </c>
      <c r="I19" s="95">
        <v>6.6549708428952272E-3</v>
      </c>
      <c r="J19" s="93">
        <v>0</v>
      </c>
      <c r="K19" s="94">
        <v>8.4786867319321946E-2</v>
      </c>
      <c r="L19" s="94">
        <v>6.894472497025006E-2</v>
      </c>
      <c r="M19" s="94">
        <v>9.3518674165580823E-2</v>
      </c>
      <c r="N19" s="94">
        <v>9.7937718736145318E-2</v>
      </c>
      <c r="O19" s="94">
        <v>0.10029358741021037</v>
      </c>
      <c r="P19" s="95">
        <v>0.10305167959675808</v>
      </c>
    </row>
  </sheetData>
  <mergeCells count="3">
    <mergeCell ref="B4:B5"/>
    <mergeCell ref="C4:I4"/>
    <mergeCell ref="J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Avoided-Pet-Costs</vt:lpstr>
      <vt:lpstr>Emission-Values</vt:lpstr>
      <vt:lpstr>Diesel-DRIPE</vt:lpstr>
      <vt:lpstr>RFO-DRIPE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Hall</dc:creator>
  <cp:lastModifiedBy>Bridget Copes</cp:lastModifiedBy>
  <dcterms:created xsi:type="dcterms:W3CDTF">2018-03-23T18:22:13Z</dcterms:created>
  <dcterms:modified xsi:type="dcterms:W3CDTF">2018-06-12T16:53:13Z</dcterms:modified>
</cp:coreProperties>
</file>